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Forecasting-Modeling\COVID Recovery Forecast\August 2020 Revision\"/>
    </mc:Choice>
  </mc:AlternateContent>
  <xr:revisionPtr revIDLastSave="0" documentId="13_ncr:1_{7E400A5F-3BC0-4E4F-AF35-71E543972820}" xr6:coauthVersionLast="43" xr6:coauthVersionMax="45" xr10:uidLastSave="{00000000-0000-0000-0000-000000000000}"/>
  <bookViews>
    <workbookView xWindow="3640" yWindow="3640" windowWidth="16920" windowHeight="10540" xr2:uid="{00000000-000D-0000-FFFF-FFFF00000000}"/>
  </bookViews>
  <sheets>
    <sheet name="SUMMARY SUMMARY" sheetId="9" r:id="rId1"/>
    <sheet name="PATH ST Quarters" sheetId="7" r:id="rId2"/>
    <sheet name="ST Months" sheetId="8" r:id="rId3"/>
    <sheet name="Long Range Overview" sheetId="5" r:id="rId4"/>
    <sheet name="Data" sheetId="1" r:id="rId5"/>
    <sheet name="Monthly_Output" sheetId="2" r:id="rId6"/>
    <sheet name="Annual_Output" sheetId="3" r:id="rId7"/>
    <sheet name="Monthly_Employment" sheetId="6" r:id="rId8"/>
    <sheet name="Activity tracker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9" l="1"/>
  <c r="E20" i="9"/>
  <c r="F20" i="9"/>
  <c r="G20" i="9"/>
  <c r="H20" i="9"/>
  <c r="I20" i="9"/>
  <c r="J20" i="9"/>
  <c r="K20" i="9"/>
  <c r="L20" i="9"/>
  <c r="M20" i="9"/>
  <c r="C20" i="9"/>
  <c r="D5" i="9" l="1"/>
  <c r="E5" i="9"/>
  <c r="F5" i="9"/>
  <c r="G5" i="9"/>
  <c r="H5" i="9"/>
  <c r="I5" i="9"/>
  <c r="C5" i="9"/>
  <c r="P9" i="8" l="1"/>
  <c r="P24" i="8"/>
  <c r="P21" i="8"/>
  <c r="P18" i="8"/>
  <c r="P15" i="8"/>
  <c r="P12" i="8"/>
  <c r="AM3" i="2"/>
  <c r="AM4" i="2"/>
  <c r="AM5" i="2"/>
  <c r="AM6" i="2"/>
  <c r="AM7" i="2"/>
  <c r="AM8" i="2"/>
  <c r="AM9" i="2"/>
  <c r="AM10" i="2"/>
  <c r="AM2" i="2"/>
  <c r="AL4" i="2"/>
  <c r="AL5" i="2"/>
  <c r="AL6" i="2"/>
  <c r="AL7" i="2"/>
  <c r="AL8" i="2"/>
  <c r="AL9" i="2"/>
  <c r="AL10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2" i="2"/>
  <c r="AF3" i="2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G2" i="2"/>
  <c r="AH2" i="2"/>
  <c r="AF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2" i="2"/>
  <c r="N5" i="9"/>
  <c r="C25" i="8"/>
  <c r="O33" i="8" l="1"/>
  <c r="O32" i="8"/>
  <c r="O31" i="8"/>
  <c r="O30" i="8"/>
  <c r="O29" i="8"/>
  <c r="M29" i="8"/>
  <c r="R8" i="8"/>
  <c r="M9" i="8"/>
  <c r="I27" i="8"/>
  <c r="C10" i="9"/>
  <c r="C11" i="9" s="1"/>
  <c r="D10" i="9"/>
  <c r="D6" i="9"/>
  <c r="E6" i="9"/>
  <c r="F6" i="9"/>
  <c r="G6" i="9"/>
  <c r="H6" i="9"/>
  <c r="I6" i="9"/>
  <c r="C6" i="9"/>
  <c r="F11" i="9"/>
  <c r="O20" i="9" l="1"/>
  <c r="M23" i="8"/>
  <c r="N6" i="9"/>
  <c r="O9" i="8"/>
  <c r="J5" i="9" s="1"/>
  <c r="J6" i="9" s="1"/>
  <c r="M10" i="8"/>
  <c r="O10" i="8" s="1"/>
  <c r="K5" i="9" s="1"/>
  <c r="K6" i="9" s="1"/>
  <c r="M11" i="8"/>
  <c r="M12" i="8"/>
  <c r="M13" i="8"/>
  <c r="M14" i="8"/>
  <c r="M15" i="8"/>
  <c r="M16" i="8"/>
  <c r="M17" i="8"/>
  <c r="M31" i="8" s="1"/>
  <c r="M18" i="8"/>
  <c r="M19" i="8"/>
  <c r="M20" i="8"/>
  <c r="M21" i="8"/>
  <c r="M22" i="8"/>
  <c r="M24" i="8"/>
  <c r="N17" i="8" l="1"/>
  <c r="O17" i="8" s="1"/>
  <c r="M30" i="8"/>
  <c r="M32" i="8"/>
  <c r="D11" i="9"/>
  <c r="M10" i="9"/>
  <c r="L10" i="9"/>
  <c r="K10" i="9"/>
  <c r="J10" i="9"/>
  <c r="I10" i="9"/>
  <c r="H10" i="9"/>
  <c r="G10" i="9"/>
  <c r="F10" i="9"/>
  <c r="E10" i="9"/>
  <c r="I24" i="8"/>
  <c r="D7" i="8"/>
  <c r="E7" i="8"/>
  <c r="R7" i="8" s="1"/>
  <c r="D8" i="8"/>
  <c r="E8" i="8"/>
  <c r="D9" i="8"/>
  <c r="E9" i="8"/>
  <c r="R9" i="8" s="1"/>
  <c r="D10" i="8"/>
  <c r="E10" i="8"/>
  <c r="R10" i="8" s="1"/>
  <c r="D11" i="8"/>
  <c r="E11" i="8"/>
  <c r="D12" i="8"/>
  <c r="E12" i="8"/>
  <c r="R12" i="8" s="1"/>
  <c r="D13" i="8"/>
  <c r="E13" i="8"/>
  <c r="R13" i="8" s="1"/>
  <c r="D14" i="8"/>
  <c r="E14" i="8"/>
  <c r="R14" i="8" s="1"/>
  <c r="D15" i="8"/>
  <c r="E15" i="8"/>
  <c r="R15" i="8" s="1"/>
  <c r="D16" i="8"/>
  <c r="E16" i="8"/>
  <c r="C8" i="8"/>
  <c r="C9" i="8"/>
  <c r="C10" i="8"/>
  <c r="N13" i="8" s="1"/>
  <c r="O13" i="8" s="1"/>
  <c r="C11" i="8"/>
  <c r="C12" i="8"/>
  <c r="C13" i="8"/>
  <c r="N18" i="8" s="1"/>
  <c r="O18" i="8" s="1"/>
  <c r="C14" i="8"/>
  <c r="C15" i="8"/>
  <c r="C16" i="8"/>
  <c r="C7" i="8"/>
  <c r="J9" i="5"/>
  <c r="J7" i="5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4" i="3"/>
  <c r="Q20" i="5"/>
  <c r="O10" i="5" s="1"/>
  <c r="H10" i="5"/>
  <c r="M9" i="5"/>
  <c r="I9" i="5"/>
  <c r="O8" i="5"/>
  <c r="N8" i="5"/>
  <c r="M8" i="5"/>
  <c r="L8" i="5"/>
  <c r="K8" i="5"/>
  <c r="J8" i="5"/>
  <c r="I8" i="5"/>
  <c r="H8" i="5"/>
  <c r="G8" i="5"/>
  <c r="O7" i="5"/>
  <c r="K7" i="5"/>
  <c r="G7" i="5"/>
  <c r="O6" i="5"/>
  <c r="N6" i="5"/>
  <c r="M6" i="5"/>
  <c r="L6" i="5"/>
  <c r="K6" i="5"/>
  <c r="J6" i="5"/>
  <c r="I6" i="5"/>
  <c r="H6" i="5"/>
  <c r="G6" i="5"/>
  <c r="G11" i="9" l="1"/>
  <c r="G24" i="9"/>
  <c r="K11" i="9"/>
  <c r="K24" i="9"/>
  <c r="L11" i="9"/>
  <c r="L24" i="9"/>
  <c r="L10" i="5"/>
  <c r="H7" i="5"/>
  <c r="J10" i="5"/>
  <c r="E11" i="9"/>
  <c r="E24" i="9"/>
  <c r="I11" i="9"/>
  <c r="I24" i="9"/>
  <c r="M11" i="9"/>
  <c r="M24" i="9"/>
  <c r="H11" i="9"/>
  <c r="H24" i="9"/>
  <c r="I7" i="5"/>
  <c r="F24" i="9"/>
  <c r="J11" i="9"/>
  <c r="J24" i="9"/>
  <c r="O10" i="9"/>
  <c r="O11" i="9" s="1"/>
  <c r="N11" i="8"/>
  <c r="O11" i="8" s="1"/>
  <c r="L5" i="9" s="1"/>
  <c r="L6" i="9" s="1"/>
  <c r="N12" i="8"/>
  <c r="O12" i="8" s="1"/>
  <c r="M5" i="9" s="1"/>
  <c r="M6" i="9" s="1"/>
  <c r="N19" i="8"/>
  <c r="O19" i="8" s="1"/>
  <c r="N21" i="8"/>
  <c r="O21" i="8" s="1"/>
  <c r="N22" i="8"/>
  <c r="O22" i="8" s="1"/>
  <c r="N20" i="8"/>
  <c r="O20" i="8" s="1"/>
  <c r="N15" i="8"/>
  <c r="O15" i="8" s="1"/>
  <c r="N14" i="8"/>
  <c r="O14" i="8" s="1"/>
  <c r="N16" i="8"/>
  <c r="O16" i="8" s="1"/>
  <c r="M25" i="8"/>
  <c r="I25" i="8"/>
  <c r="L7" i="5"/>
  <c r="N9" i="5"/>
  <c r="I10" i="5"/>
  <c r="M10" i="5"/>
  <c r="M7" i="5"/>
  <c r="G9" i="5"/>
  <c r="K9" i="5"/>
  <c r="O9" i="5"/>
  <c r="N10" i="5"/>
  <c r="N7" i="5"/>
  <c r="H9" i="5"/>
  <c r="L9" i="5"/>
  <c r="G10" i="5"/>
  <c r="K10" i="5"/>
  <c r="M33" i="8" l="1"/>
  <c r="N25" i="8" l="1"/>
  <c r="O25" i="8" s="1"/>
  <c r="N23" i="8"/>
  <c r="O23" i="8" s="1"/>
  <c r="N24" i="8"/>
  <c r="O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tc={AC30DAE2-F18D-BA41-B0F4-3E6A2EA8FAD7}</author>
  </authors>
  <commentList>
    <comment ref="B5" authorId="0" shapeId="0" xr:uid="{AC30DAE2-F18D-BA41-B0F4-3E6A2EA8FA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ST Months tab
</t>
      </text>
    </comment>
  </commentList>
</comments>
</file>

<file path=xl/sharedStrings.xml><?xml version="1.0" encoding="utf-8"?>
<sst xmlns="http://schemas.openxmlformats.org/spreadsheetml/2006/main" count="320" uniqueCount="204">
  <si>
    <t>month</t>
  </si>
  <si>
    <t>num_wkdayholminor</t>
  </si>
  <si>
    <t>num_satholmajor</t>
  </si>
  <si>
    <t>num_sun</t>
  </si>
  <si>
    <t>weekdays</t>
  </si>
  <si>
    <t>saturdays</t>
  </si>
  <si>
    <t>sundays</t>
  </si>
  <si>
    <t>dum_911_base</t>
  </si>
  <si>
    <t>supersandy</t>
  </si>
  <si>
    <t>summer_of_hell</t>
  </si>
  <si>
    <t>end_close</t>
  </si>
  <si>
    <t>mon</t>
  </si>
  <si>
    <t>dummy_1</t>
  </si>
  <si>
    <t>dummy_2</t>
  </si>
  <si>
    <t>dummy_3</t>
  </si>
  <si>
    <t>dummy_4</t>
  </si>
  <si>
    <t>dummy_5</t>
  </si>
  <si>
    <t>dummy_6</t>
  </si>
  <si>
    <t>dummy_7</t>
  </si>
  <si>
    <t>dummy_8</t>
  </si>
  <si>
    <t>dummy_9</t>
  </si>
  <si>
    <t>dummy_10</t>
  </si>
  <si>
    <t>dummy_11</t>
  </si>
  <si>
    <t>dummy_12</t>
  </si>
  <si>
    <t>avg_wkdayholminor_tstile</t>
  </si>
  <si>
    <t>avg_satholmajor_tstile</t>
  </si>
  <si>
    <t>avg_sun_tstile</t>
  </si>
  <si>
    <t>total_days</t>
  </si>
  <si>
    <t>fare_nominal</t>
  </si>
  <si>
    <t>man_hud</t>
  </si>
  <si>
    <t>cpi</t>
  </si>
  <si>
    <t>pop_hudson</t>
  </si>
  <si>
    <t>man_hud_covid</t>
  </si>
  <si>
    <t>cpi_2020_06</t>
  </si>
  <si>
    <t>regional_emp</t>
  </si>
  <si>
    <t>manhattan_baseline</t>
  </si>
  <si>
    <t>hudson_baseline</t>
  </si>
  <si>
    <t>region_pess</t>
  </si>
  <si>
    <t>region_opt</t>
  </si>
  <si>
    <t>man_hud_pess</t>
  </si>
  <si>
    <t>man_hud_opt</t>
  </si>
  <si>
    <t>cpi_2020_08</t>
  </si>
  <si>
    <t>Man.Hud.Emp.Moderate</t>
  </si>
  <si>
    <t>Man.Hud.Emp.Protracted</t>
  </si>
  <si>
    <t>real_farefare</t>
  </si>
  <si>
    <t>pess_wkdayholminor</t>
  </si>
  <si>
    <t>sum_wkdayholminor</t>
  </si>
  <si>
    <t>sum_satholmajor</t>
  </si>
  <si>
    <t>sum_sun</t>
  </si>
  <si>
    <t>sum_wkday_pess</t>
  </si>
  <si>
    <t>year</t>
  </si>
  <si>
    <t>base_wkday</t>
  </si>
  <si>
    <t>saturday</t>
  </si>
  <si>
    <t>sunday</t>
  </si>
  <si>
    <t>base_total</t>
  </si>
  <si>
    <t>pess_wkday</t>
  </si>
  <si>
    <t>pess_total</t>
  </si>
  <si>
    <t>Long Range</t>
  </si>
  <si>
    <t>Moderate</t>
  </si>
  <si>
    <t>May</t>
  </si>
  <si>
    <t>NA</t>
  </si>
  <si>
    <t xml:space="preserve"> Aug 17</t>
  </si>
  <si>
    <t>Protracted</t>
  </si>
  <si>
    <t xml:space="preserve"> Aug 17*</t>
  </si>
  <si>
    <t>Adjusted**</t>
  </si>
  <si>
    <t>As share of 2019</t>
  </si>
  <si>
    <t>* Considering only employment effects.</t>
  </si>
  <si>
    <t xml:space="preserve">** Adjusted for minor post-pandemic transit avoidance. 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</si>
  <si>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</si>
  <si>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</si>
  <si>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</si>
  <si>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</si>
  <si>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</si>
  <si>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</si>
  <si>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</si>
  <si>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</si>
  <si>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</si>
  <si>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</si>
  <si>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</si>
  <si>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</t>
  </si>
  <si>
    <t>Actual 2019</t>
  </si>
  <si>
    <t>Output Aug 17</t>
  </si>
  <si>
    <t>May Scenarios</t>
  </si>
  <si>
    <t>2020 Quarterly</t>
  </si>
  <si>
    <t>2021 Quarterly</t>
  </si>
  <si>
    <t>Annualized</t>
  </si>
  <si>
    <t>Q4</t>
  </si>
  <si>
    <t>Q1</t>
  </si>
  <si>
    <t>Q2</t>
  </si>
  <si>
    <t>Q3</t>
  </si>
  <si>
    <t>2019-30</t>
  </si>
  <si>
    <t>Aviation</t>
  </si>
  <si>
    <t>PATH</t>
  </si>
  <si>
    <t>Port</t>
  </si>
  <si>
    <t xml:space="preserve">TB&amp;T </t>
  </si>
  <si>
    <t>Quarter-to-2019 quarter</t>
  </si>
  <si>
    <t>Year-to-2019</t>
  </si>
  <si>
    <t>pess_adjusted</t>
  </si>
  <si>
    <t>Port.Authority.Area</t>
  </si>
  <si>
    <t>New.York.City</t>
  </si>
  <si>
    <t>Bronx.County</t>
  </si>
  <si>
    <t>Kings.County</t>
  </si>
  <si>
    <t>Nassau.County</t>
  </si>
  <si>
    <t>New.York.County</t>
  </si>
  <si>
    <t>Queens.County</t>
  </si>
  <si>
    <t>Richmond.County</t>
  </si>
  <si>
    <t>Rockland.County</t>
  </si>
  <si>
    <t>Suffolk.County</t>
  </si>
  <si>
    <t>Westchester.County</t>
  </si>
  <si>
    <t>Bergen.County</t>
  </si>
  <si>
    <t>Essex.County</t>
  </si>
  <si>
    <t>Hudson.County</t>
  </si>
  <si>
    <t>Middlesex.County</t>
  </si>
  <si>
    <t>Monmouth.County</t>
  </si>
  <si>
    <t>Morris.County</t>
  </si>
  <si>
    <t>Passaic.County</t>
  </si>
  <si>
    <t>Somerset.County</t>
  </si>
  <si>
    <t>Union.County</t>
  </si>
  <si>
    <t>PA.Moderate</t>
  </si>
  <si>
    <t>PA.Protracted</t>
  </si>
  <si>
    <t>Delta</t>
  </si>
  <si>
    <t>Delta%</t>
  </si>
  <si>
    <t>New.York.Co.Protracted</t>
  </si>
  <si>
    <t>Hudson.Co.Protracted</t>
  </si>
  <si>
    <t>PATH COVID-19 Ridership Recovery Forecast: Modest Recovery Scenario - DRAFT - rev 5 (as at 8/21/2020)</t>
  </si>
  <si>
    <t>Estimated Ridership Loss (w.r.t. 2019 Actuals)</t>
  </si>
  <si>
    <t>Year</t>
  </si>
  <si>
    <t>Quarter</t>
  </si>
  <si>
    <t>COVID-19 est.</t>
  </si>
  <si>
    <t>2019 Actual</t>
  </si>
  <si>
    <t>Loss</t>
  </si>
  <si>
    <t>2020 Annual</t>
  </si>
  <si>
    <t>2021 Annual</t>
  </si>
  <si>
    <t>note: Ridership is in millions</t>
  </si>
  <si>
    <t xml:space="preserve"> Aug 19</t>
  </si>
  <si>
    <t xml:space="preserve"> May</t>
  </si>
  <si>
    <t>Jog one month backward</t>
  </si>
  <si>
    <t>Months</t>
  </si>
  <si>
    <t>spline</t>
  </si>
  <si>
    <t>Annual</t>
  </si>
  <si>
    <t xml:space="preserve"> August 21</t>
  </si>
  <si>
    <t xml:space="preserve"> Original</t>
  </si>
  <si>
    <t>TBT Auto</t>
  </si>
  <si>
    <t>TBT Auto Protracted</t>
  </si>
  <si>
    <t>TBT Auto Moderate</t>
  </si>
  <si>
    <t>TBT Auto Optimistic</t>
  </si>
  <si>
    <t>TBT Heavy Trucks</t>
  </si>
  <si>
    <t>TBT Heavy Trucks Protracted</t>
  </si>
  <si>
    <t>TBT Heavy Trucks Moderate</t>
  </si>
  <si>
    <t xml:space="preserve">TBT Heavy Trucks Optimistic </t>
  </si>
  <si>
    <t>TBT Light Trucks</t>
  </si>
  <si>
    <t>TBT Light Trucks Protracted</t>
  </si>
  <si>
    <t>TBT Light Trucks Moderate</t>
  </si>
  <si>
    <t xml:space="preserve">TBT Light Trucks Optimistic </t>
  </si>
  <si>
    <t>TBT Buses</t>
  </si>
  <si>
    <t>TBT Buses Protracted</t>
  </si>
  <si>
    <t>TBT Buses Moderate</t>
  </si>
  <si>
    <t xml:space="preserve">TBT Buses Optimistic </t>
  </si>
  <si>
    <t>TBT All Traffic</t>
  </si>
  <si>
    <t>TBT All Traffic Protracted</t>
  </si>
  <si>
    <t>TBT All Traffic Moderate</t>
  </si>
  <si>
    <t xml:space="preserve">TBT All Traffic Optimistic </t>
  </si>
  <si>
    <t>TBT Actual</t>
  </si>
  <si>
    <t>TBT Actual Auto</t>
  </si>
  <si>
    <t>TBT Actual Heavy Truck</t>
  </si>
  <si>
    <t>TBT Actual Light Truck</t>
  </si>
  <si>
    <t>TBT Actual Bus</t>
  </si>
  <si>
    <t>TOTAL ACTUAL</t>
  </si>
  <si>
    <t>Difference from Moderate Case</t>
  </si>
  <si>
    <t>Moderate as % of 2019</t>
  </si>
  <si>
    <t>% Diff</t>
  </si>
  <si>
    <t>Actuals share of 2019</t>
  </si>
  <si>
    <t>Port Protracted</t>
  </si>
  <si>
    <t>Port Moderate</t>
  </si>
  <si>
    <t>Port Optimistic</t>
  </si>
  <si>
    <t>Port Actual</t>
  </si>
  <si>
    <t>Mod as % of 2019</t>
  </si>
  <si>
    <t>PATH Protracted</t>
  </si>
  <si>
    <t>PATH Moderate</t>
  </si>
  <si>
    <t>PATH Optimistic</t>
  </si>
  <si>
    <t>PATH Actual</t>
  </si>
  <si>
    <t xml:space="preserve">Aviation Pax </t>
  </si>
  <si>
    <t>Aviation PAX Protracted</t>
  </si>
  <si>
    <t>Aviation PAX Moderate</t>
  </si>
  <si>
    <t>Aviation PAX Optimistic</t>
  </si>
  <si>
    <t>Aviation PAX Actual</t>
  </si>
  <si>
    <t>Aviation Passengers Actual</t>
  </si>
  <si>
    <t>Aviation 2019</t>
  </si>
  <si>
    <t>Domestic</t>
  </si>
  <si>
    <t>International</t>
  </si>
  <si>
    <t>2020-2030</t>
  </si>
  <si>
    <t>difference</t>
  </si>
  <si>
    <t>- FROM PATH 2020-08-21</t>
  </si>
  <si>
    <t>- BY PLANNING 2020-08-21</t>
  </si>
  <si>
    <t>2020 Q4</t>
  </si>
  <si>
    <t>2021 Q1</t>
  </si>
  <si>
    <t>2020 Q2</t>
  </si>
  <si>
    <t>2020 Q3</t>
  </si>
  <si>
    <t>Adjust</t>
  </si>
  <si>
    <t>week</t>
  </si>
  <si>
    <t>sat</t>
  </si>
  <si>
    <t>sun</t>
  </si>
  <si>
    <t>total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</si>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</sst>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0.0%"/>
    <numFmt numFmtId="167" formatCode="0.000"/>
    <numFmt numFmtId="168" formatCode="#,##0.000"/>
    <numFmt numFmtId="169" formatCode="0.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Helvetica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9" fontId="4" fillId="0" borderId="2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2" borderId="3" xfId="0" applyNumberFormat="1" applyFont="1" applyFill="1" applyBorder="1"/>
    <xf numFmtId="9" fontId="4" fillId="2" borderId="4" xfId="0" applyNumberFormat="1" applyFont="1" applyFill="1" applyBorder="1"/>
    <xf numFmtId="9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2" borderId="0" xfId="2" applyFont="1" applyFill="1" applyBorder="1"/>
    <xf numFmtId="9" fontId="1" fillId="2" borderId="6" xfId="2" applyFont="1" applyFill="1" applyBorder="1"/>
    <xf numFmtId="9" fontId="4" fillId="0" borderId="7" xfId="0" applyNumberFormat="1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9" fontId="4" fillId="2" borderId="8" xfId="0" applyNumberFormat="1" applyFont="1" applyFill="1" applyBorder="1"/>
    <xf numFmtId="9" fontId="4" fillId="2" borderId="9" xfId="0" applyNumberFormat="1" applyFont="1" applyFill="1" applyBorder="1"/>
    <xf numFmtId="0" fontId="1" fillId="0" borderId="5" xfId="0" applyFont="1" applyBorder="1" applyAlignment="1">
      <alignment horizontal="center"/>
    </xf>
    <xf numFmtId="9" fontId="1" fillId="2" borderId="0" xfId="2" applyFont="1" applyFill="1" applyBorder="1" applyAlignment="1">
      <alignment horizontal="right"/>
    </xf>
    <xf numFmtId="9" fontId="1" fillId="2" borderId="6" xfId="2" applyFont="1" applyFill="1" applyBorder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1" fillId="2" borderId="11" xfId="2" applyFont="1" applyFill="1" applyBorder="1" applyAlignment="1">
      <alignment horizontal="right"/>
    </xf>
    <xf numFmtId="9" fontId="1" fillId="2" borderId="12" xfId="2" applyFont="1" applyFill="1" applyBorder="1" applyAlignment="1">
      <alignment horizontal="right"/>
    </xf>
    <xf numFmtId="0" fontId="4" fillId="0" borderId="0" xfId="0" applyFont="1" applyAlignment="1">
      <alignment horizontal="left" indent="1"/>
    </xf>
    <xf numFmtId="0" fontId="0" fillId="0" borderId="1" xfId="0" applyBorder="1"/>
    <xf numFmtId="165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9" fontId="0" fillId="0" borderId="0" xfId="2" applyFont="1" applyFill="1" applyBorder="1"/>
    <xf numFmtId="166" fontId="0" fillId="0" borderId="0" xfId="2" applyNumberFormat="1" applyFont="1" applyFill="1" applyBorder="1"/>
    <xf numFmtId="43" fontId="0" fillId="0" borderId="0" xfId="1" applyFont="1" applyFill="1" applyBorder="1"/>
    <xf numFmtId="166" fontId="0" fillId="0" borderId="0" xfId="2" applyNumberFormat="1" applyFont="1" applyBorder="1" applyAlignment="1">
      <alignment horizontal="right"/>
    </xf>
    <xf numFmtId="0" fontId="5" fillId="0" borderId="0" xfId="0" applyFont="1"/>
    <xf numFmtId="166" fontId="5" fillId="0" borderId="0" xfId="2" applyNumberFormat="1" applyFont="1" applyBorder="1"/>
    <xf numFmtId="0" fontId="0" fillId="0" borderId="0" xfId="0" applyAlignment="1">
      <alignment horizontal="center"/>
    </xf>
    <xf numFmtId="1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/>
    <xf numFmtId="0" fontId="6" fillId="0" borderId="0" xfId="0" applyFont="1"/>
    <xf numFmtId="9" fontId="0" fillId="0" borderId="13" xfId="2" applyFont="1" applyBorder="1"/>
    <xf numFmtId="9" fontId="0" fillId="0" borderId="8" xfId="2" applyFont="1" applyBorder="1"/>
    <xf numFmtId="0" fontId="0" fillId="0" borderId="8" xfId="0" applyBorder="1"/>
    <xf numFmtId="0" fontId="0" fillId="0" borderId="14" xfId="0" applyBorder="1"/>
    <xf numFmtId="9" fontId="0" fillId="0" borderId="8" xfId="2" applyFont="1" applyFill="1" applyBorder="1"/>
    <xf numFmtId="9" fontId="0" fillId="0" borderId="14" xfId="2" applyFont="1" applyFill="1" applyBorder="1"/>
    <xf numFmtId="166" fontId="0" fillId="0" borderId="15" xfId="2" applyNumberFormat="1" applyFont="1" applyBorder="1"/>
    <xf numFmtId="9" fontId="0" fillId="0" borderId="16" xfId="2" applyFont="1" applyBorder="1"/>
    <xf numFmtId="9" fontId="0" fillId="0" borderId="0" xfId="2" applyFont="1" applyBorder="1"/>
    <xf numFmtId="0" fontId="0" fillId="0" borderId="17" xfId="0" applyBorder="1"/>
    <xf numFmtId="9" fontId="0" fillId="0" borderId="17" xfId="2" applyFont="1" applyFill="1" applyBorder="1"/>
    <xf numFmtId="166" fontId="0" fillId="0" borderId="18" xfId="2" applyNumberFormat="1" applyFont="1" applyBorder="1"/>
    <xf numFmtId="9" fontId="0" fillId="0" borderId="19" xfId="2" applyFont="1" applyBorder="1"/>
    <xf numFmtId="9" fontId="0" fillId="0" borderId="1" xfId="2" applyFont="1" applyBorder="1"/>
    <xf numFmtId="0" fontId="0" fillId="0" borderId="20" xfId="0" applyBorder="1"/>
    <xf numFmtId="9" fontId="0" fillId="0" borderId="1" xfId="2" applyFont="1" applyFill="1" applyBorder="1"/>
    <xf numFmtId="9" fontId="0" fillId="0" borderId="20" xfId="2" applyFont="1" applyFill="1" applyBorder="1"/>
    <xf numFmtId="166" fontId="0" fillId="0" borderId="21" xfId="2" applyNumberFormat="1" applyFont="1" applyBorder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0" borderId="0" xfId="2" applyNumberFormat="1" applyFont="1" applyBorder="1"/>
    <xf numFmtId="9" fontId="0" fillId="2" borderId="13" xfId="2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9" fontId="0" fillId="2" borderId="14" xfId="2" applyFont="1" applyFill="1" applyBorder="1" applyAlignment="1">
      <alignment horizontal="right"/>
    </xf>
    <xf numFmtId="9" fontId="0" fillId="3" borderId="8" xfId="0" applyNumberFormat="1" applyFill="1" applyBorder="1"/>
    <xf numFmtId="9" fontId="0" fillId="3" borderId="8" xfId="2" applyFont="1" applyFill="1" applyBorder="1"/>
    <xf numFmtId="9" fontId="7" fillId="3" borderId="8" xfId="2" applyFont="1" applyFill="1" applyBorder="1"/>
    <xf numFmtId="9" fontId="8" fillId="3" borderId="8" xfId="2" applyFont="1" applyFill="1" applyBorder="1"/>
    <xf numFmtId="9" fontId="0" fillId="3" borderId="14" xfId="2" applyFont="1" applyFill="1" applyBorder="1"/>
    <xf numFmtId="9" fontId="0" fillId="2" borderId="16" xfId="2" applyFont="1" applyFill="1" applyBorder="1" applyAlignment="1">
      <alignment horizontal="right"/>
    </xf>
    <xf numFmtId="9" fontId="0" fillId="2" borderId="0" xfId="2" applyFont="1" applyFill="1" applyBorder="1" applyAlignment="1">
      <alignment horizontal="right"/>
    </xf>
    <xf numFmtId="9" fontId="0" fillId="2" borderId="17" xfId="2" applyFont="1" applyFill="1" applyBorder="1" applyAlignment="1">
      <alignment horizontal="right"/>
    </xf>
    <xf numFmtId="9" fontId="0" fillId="3" borderId="0" xfId="0" applyNumberFormat="1" applyFill="1"/>
    <xf numFmtId="9" fontId="0" fillId="3" borderId="0" xfId="2" applyFont="1" applyFill="1" applyBorder="1"/>
    <xf numFmtId="9" fontId="7" fillId="3" borderId="0" xfId="2" applyFont="1" applyFill="1" applyBorder="1"/>
    <xf numFmtId="9" fontId="8" fillId="3" borderId="0" xfId="2" applyFont="1" applyFill="1" applyBorder="1"/>
    <xf numFmtId="9" fontId="0" fillId="3" borderId="17" xfId="2" applyFont="1" applyFill="1" applyBorder="1"/>
    <xf numFmtId="9" fontId="0" fillId="2" borderId="19" xfId="2" applyFont="1" applyFill="1" applyBorder="1" applyAlignment="1">
      <alignment horizontal="right"/>
    </xf>
    <xf numFmtId="9" fontId="0" fillId="2" borderId="1" xfId="2" applyFont="1" applyFill="1" applyBorder="1" applyAlignment="1">
      <alignment horizontal="right"/>
    </xf>
    <xf numFmtId="9" fontId="0" fillId="2" borderId="20" xfId="2" applyFont="1" applyFill="1" applyBorder="1" applyAlignment="1">
      <alignment horizontal="right"/>
    </xf>
    <xf numFmtId="9" fontId="0" fillId="3" borderId="1" xfId="0" applyNumberFormat="1" applyFill="1" applyBorder="1"/>
    <xf numFmtId="9" fontId="0" fillId="3" borderId="1" xfId="2" applyFont="1" applyFill="1" applyBorder="1"/>
    <xf numFmtId="9" fontId="8" fillId="3" borderId="1" xfId="2" applyFont="1" applyFill="1" applyBorder="1"/>
    <xf numFmtId="9" fontId="7" fillId="3" borderId="1" xfId="2" applyFont="1" applyFill="1" applyBorder="1"/>
    <xf numFmtId="9" fontId="0" fillId="3" borderId="20" xfId="0" applyNumberFormat="1" applyFill="1" applyBorder="1"/>
    <xf numFmtId="9" fontId="0" fillId="0" borderId="0" xfId="0" applyNumberFormat="1" applyAlignment="1">
      <alignment horizontal="center"/>
    </xf>
    <xf numFmtId="9" fontId="7" fillId="3" borderId="0" xfId="0" applyNumberFormat="1" applyFont="1" applyFill="1"/>
    <xf numFmtId="9" fontId="0" fillId="3" borderId="17" xfId="0" applyNumberFormat="1" applyFill="1" applyBorder="1"/>
    <xf numFmtId="10" fontId="0" fillId="0" borderId="0" xfId="0" applyNumberFormat="1" applyAlignment="1">
      <alignment horizontal="center"/>
    </xf>
    <xf numFmtId="1" fontId="5" fillId="0" borderId="0" xfId="0" applyNumberFormat="1" applyFont="1"/>
    <xf numFmtId="9" fontId="9" fillId="3" borderId="0" xfId="0" applyNumberFormat="1" applyFont="1" applyFill="1"/>
    <xf numFmtId="9" fontId="5" fillId="3" borderId="1" xfId="2" applyFont="1" applyFill="1" applyBorder="1"/>
    <xf numFmtId="9" fontId="6" fillId="3" borderId="1" xfId="2" applyFont="1" applyFill="1" applyBorder="1"/>
    <xf numFmtId="9" fontId="0" fillId="0" borderId="0" xfId="2" applyFont="1" applyFill="1" applyBorder="1" applyAlignment="1">
      <alignment horizontal="right"/>
    </xf>
    <xf numFmtId="10" fontId="0" fillId="0" borderId="0" xfId="0" applyNumberFormat="1"/>
    <xf numFmtId="0" fontId="10" fillId="0" borderId="0" xfId="0" applyFont="1"/>
    <xf numFmtId="0" fontId="10" fillId="4" borderId="0" xfId="0" applyFont="1" applyFill="1"/>
    <xf numFmtId="14" fontId="10" fillId="0" borderId="0" xfId="0" applyNumberFormat="1" applyFont="1"/>
    <xf numFmtId="9" fontId="10" fillId="0" borderId="0" xfId="0" applyNumberFormat="1" applyFont="1"/>
    <xf numFmtId="0" fontId="10" fillId="0" borderId="0" xfId="0" applyNumberFormat="1" applyFont="1"/>
    <xf numFmtId="0" fontId="11" fillId="5" borderId="0" xfId="0" applyFont="1" applyFill="1"/>
    <xf numFmtId="0" fontId="12" fillId="5" borderId="0" xfId="0" applyFont="1" applyFill="1"/>
    <xf numFmtId="0" fontId="0" fillId="5" borderId="0" xfId="0" applyFill="1"/>
    <xf numFmtId="0" fontId="3" fillId="5" borderId="0" xfId="0" applyFont="1" applyFill="1"/>
    <xf numFmtId="0" fontId="1" fillId="5" borderId="0" xfId="0" applyFont="1" applyFill="1"/>
    <xf numFmtId="0" fontId="13" fillId="5" borderId="0" xfId="0" applyFont="1" applyFill="1"/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4" fontId="0" fillId="2" borderId="27" xfId="0" applyNumberFormat="1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4" fontId="0" fillId="2" borderId="30" xfId="0" applyNumberFormat="1" applyFill="1" applyBorder="1" applyAlignment="1">
      <alignment horizontal="center"/>
    </xf>
    <xf numFmtId="9" fontId="0" fillId="2" borderId="31" xfId="2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1" fillId="6" borderId="35" xfId="2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4" fontId="0" fillId="7" borderId="20" xfId="0" applyNumberFormat="1" applyFill="1" applyBorder="1" applyAlignment="1">
      <alignment horizontal="center"/>
    </xf>
    <xf numFmtId="4" fontId="0" fillId="7" borderId="21" xfId="0" applyNumberFormat="1" applyFill="1" applyBorder="1" applyAlignment="1">
      <alignment horizontal="center"/>
    </xf>
    <xf numFmtId="9" fontId="0" fillId="7" borderId="37" xfId="2" applyFon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9" fontId="0" fillId="7" borderId="31" xfId="2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4" fontId="0" fillId="7" borderId="17" xfId="0" applyNumberFormat="1" applyFill="1" applyBorder="1" applyAlignment="1">
      <alignment horizontal="center"/>
    </xf>
    <xf numFmtId="9" fontId="0" fillId="7" borderId="39" xfId="2" applyFont="1" applyFill="1" applyBorder="1" applyAlignment="1">
      <alignment horizontal="center"/>
    </xf>
    <xf numFmtId="4" fontId="1" fillId="8" borderId="25" xfId="0" applyNumberFormat="1" applyFont="1" applyFill="1" applyBorder="1" applyAlignment="1">
      <alignment horizontal="center"/>
    </xf>
    <xf numFmtId="9" fontId="1" fillId="8" borderId="23" xfId="2" applyFont="1" applyFill="1" applyBorder="1" applyAlignment="1">
      <alignment horizontal="center"/>
    </xf>
    <xf numFmtId="0" fontId="14" fillId="5" borderId="0" xfId="0" applyFont="1" applyFill="1"/>
    <xf numFmtId="0" fontId="3" fillId="0" borderId="0" xfId="0" applyFont="1"/>
    <xf numFmtId="0" fontId="13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" fontId="0" fillId="0" borderId="27" xfId="0" applyNumberFormat="1" applyBorder="1" applyAlignment="1">
      <alignment horizontal="center"/>
    </xf>
    <xf numFmtId="9" fontId="0" fillId="2" borderId="13" xfId="2" applyFont="1" applyFill="1" applyBorder="1" applyAlignment="1">
      <alignment horizontal="center"/>
    </xf>
    <xf numFmtId="9" fontId="0" fillId="9" borderId="14" xfId="2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2" borderId="16" xfId="2" applyFont="1" applyFill="1" applyBorder="1" applyAlignment="1">
      <alignment horizontal="center"/>
    </xf>
    <xf numFmtId="9" fontId="0" fillId="9" borderId="17" xfId="2" applyFont="1" applyFill="1" applyBorder="1" applyAlignment="1">
      <alignment horizontal="center"/>
    </xf>
    <xf numFmtId="9" fontId="0" fillId="2" borderId="19" xfId="2" applyFont="1" applyFill="1" applyBorder="1" applyAlignment="1">
      <alignment horizontal="center"/>
    </xf>
    <xf numFmtId="9" fontId="0" fillId="9" borderId="20" xfId="2" applyFont="1" applyFill="1" applyBorder="1" applyAlignment="1">
      <alignment horizontal="center"/>
    </xf>
    <xf numFmtId="9" fontId="0" fillId="0" borderId="0" xfId="2" applyFont="1" applyFill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9" fontId="0" fillId="10" borderId="13" xfId="2" applyFont="1" applyFill="1" applyBorder="1" applyAlignment="1">
      <alignment horizontal="center"/>
    </xf>
    <xf numFmtId="9" fontId="0" fillId="11" borderId="14" xfId="2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9" fontId="0" fillId="10" borderId="16" xfId="2" applyFont="1" applyFill="1" applyBorder="1" applyAlignment="1">
      <alignment horizontal="center"/>
    </xf>
    <xf numFmtId="9" fontId="0" fillId="11" borderId="17" xfId="2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10" borderId="19" xfId="2" applyFont="1" applyFill="1" applyBorder="1" applyAlignment="1">
      <alignment horizontal="center"/>
    </xf>
    <xf numFmtId="9" fontId="0" fillId="11" borderId="20" xfId="2" applyFont="1" applyFill="1" applyBorder="1" applyAlignment="1">
      <alignment horizontal="center"/>
    </xf>
    <xf numFmtId="0" fontId="14" fillId="0" borderId="0" xfId="0" applyFont="1"/>
    <xf numFmtId="0" fontId="1" fillId="12" borderId="0" xfId="0" quotePrefix="1" applyFont="1" applyFill="1"/>
    <xf numFmtId="0" fontId="0" fillId="12" borderId="0" xfId="0" applyFill="1"/>
    <xf numFmtId="0" fontId="0" fillId="0" borderId="0" xfId="0" applyBorder="1"/>
    <xf numFmtId="9" fontId="0" fillId="0" borderId="0" xfId="2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7" fontId="0" fillId="0" borderId="0" xfId="0" applyNumberFormat="1"/>
    <xf numFmtId="167" fontId="0" fillId="0" borderId="0" xfId="0" applyNumberFormat="1" applyBorder="1" applyAlignment="1">
      <alignment horizontal="center"/>
    </xf>
    <xf numFmtId="16" fontId="1" fillId="0" borderId="0" xfId="0" applyNumberFormat="1" applyFont="1"/>
    <xf numFmtId="165" fontId="1" fillId="0" borderId="41" xfId="1" applyNumberFormat="1" applyFont="1" applyBorder="1"/>
    <xf numFmtId="165" fontId="1" fillId="0" borderId="42" xfId="1" applyNumberFormat="1" applyFont="1" applyBorder="1"/>
    <xf numFmtId="165" fontId="1" fillId="0" borderId="41" xfId="0" applyNumberFormat="1" applyFont="1" applyBorder="1"/>
    <xf numFmtId="165" fontId="4" fillId="0" borderId="0" xfId="1" applyNumberFormat="1" applyFont="1"/>
    <xf numFmtId="17" fontId="1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3" fontId="0" fillId="13" borderId="0" xfId="0" applyNumberFormat="1" applyFill="1"/>
    <xf numFmtId="166" fontId="0" fillId="0" borderId="0" xfId="2" applyNumberFormat="1" applyFont="1"/>
    <xf numFmtId="9" fontId="0" fillId="0" borderId="0" xfId="2" applyFont="1"/>
    <xf numFmtId="165" fontId="0" fillId="9" borderId="0" xfId="1" applyNumberFormat="1" applyFont="1" applyFill="1"/>
    <xf numFmtId="9" fontId="0" fillId="9" borderId="0" xfId="2" applyFont="1" applyFill="1"/>
    <xf numFmtId="166" fontId="0" fillId="9" borderId="0" xfId="2" applyNumberFormat="1" applyFont="1" applyFill="1"/>
    <xf numFmtId="0" fontId="0" fillId="14" borderId="0" xfId="0" applyFill="1"/>
    <xf numFmtId="1" fontId="0" fillId="14" borderId="0" xfId="0" applyNumberFormat="1" applyFill="1"/>
    <xf numFmtId="43" fontId="0" fillId="0" borderId="0" xfId="0" applyNumberFormat="1"/>
    <xf numFmtId="166" fontId="0" fillId="0" borderId="0" xfId="2" applyNumberFormat="1" applyFont="1" applyFill="1"/>
    <xf numFmtId="3" fontId="17" fillId="0" borderId="0" xfId="0" applyNumberFormat="1" applyFont="1"/>
    <xf numFmtId="0" fontId="0" fillId="9" borderId="0" xfId="0" applyFill="1"/>
    <xf numFmtId="1" fontId="0" fillId="13" borderId="0" xfId="0" applyNumberFormat="1" applyFill="1"/>
    <xf numFmtId="9" fontId="0" fillId="0" borderId="0" xfId="2" applyFont="1" applyFill="1"/>
    <xf numFmtId="3" fontId="18" fillId="0" borderId="0" xfId="0" applyNumberFormat="1" applyFont="1"/>
    <xf numFmtId="165" fontId="19" fillId="0" borderId="0" xfId="1" applyNumberFormat="1" applyFont="1"/>
    <xf numFmtId="9" fontId="20" fillId="0" borderId="0" xfId="2" applyFont="1"/>
    <xf numFmtId="166" fontId="20" fillId="0" borderId="0" xfId="2" applyNumberFormat="1" applyFont="1"/>
    <xf numFmtId="0" fontId="20" fillId="0" borderId="0" xfId="0" applyFont="1"/>
    <xf numFmtId="0" fontId="21" fillId="0" borderId="0" xfId="0" applyFont="1"/>
    <xf numFmtId="165" fontId="16" fillId="9" borderId="0" xfId="1" applyNumberFormat="1" applyFont="1" applyFill="1"/>
    <xf numFmtId="165" fontId="21" fillId="9" borderId="0" xfId="0" applyNumberFormat="1" applyFont="1" applyFill="1"/>
    <xf numFmtId="165" fontId="0" fillId="0" borderId="0" xfId="2" applyNumberFormat="1" applyFont="1"/>
    <xf numFmtId="9" fontId="4" fillId="0" borderId="0" xfId="2" applyFont="1"/>
    <xf numFmtId="165" fontId="0" fillId="0" borderId="0" xfId="0" applyNumberFormat="1" applyFont="1"/>
    <xf numFmtId="165" fontId="1" fillId="0" borderId="30" xfId="0" applyNumberFormat="1" applyFont="1" applyBorder="1"/>
    <xf numFmtId="0" fontId="1" fillId="0" borderId="0" xfId="0" applyFont="1" applyBorder="1"/>
    <xf numFmtId="165" fontId="1" fillId="0" borderId="0" xfId="1" applyNumberFormat="1" applyFont="1" applyBorder="1"/>
    <xf numFmtId="4" fontId="0" fillId="0" borderId="0" xfId="0" applyNumberFormat="1"/>
    <xf numFmtId="168" fontId="0" fillId="0" borderId="0" xfId="0" applyNumberFormat="1"/>
    <xf numFmtId="167" fontId="0" fillId="0" borderId="0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/>
    <xf numFmtId="10" fontId="0" fillId="0" borderId="0" xfId="2" applyNumberFormat="1" applyFont="1"/>
    <xf numFmtId="165" fontId="0" fillId="0" borderId="0" xfId="0" applyNumberFormat="1" applyBorder="1"/>
    <xf numFmtId="165" fontId="1" fillId="0" borderId="0" xfId="0" applyNumberFormat="1" applyFont="1" applyBorder="1"/>
    <xf numFmtId="2" fontId="0" fillId="0" borderId="0" xfId="0" applyNumberFormat="1" applyBorder="1"/>
    <xf numFmtId="0" fontId="1" fillId="15" borderId="0" xfId="0" applyFont="1" applyFill="1" applyAlignment="1">
      <alignment horizontal="center"/>
    </xf>
    <xf numFmtId="0" fontId="0" fillId="15" borderId="0" xfId="0" applyFill="1"/>
    <xf numFmtId="165" fontId="0" fillId="15" borderId="0" xfId="0" applyNumberFormat="1" applyFill="1"/>
    <xf numFmtId="1" fontId="1" fillId="0" borderId="0" xfId="0" applyNumberFormat="1" applyFont="1" applyBorder="1"/>
    <xf numFmtId="165" fontId="1" fillId="0" borderId="0" xfId="0" applyNumberFormat="1" applyFont="1"/>
    <xf numFmtId="1" fontId="1" fillId="0" borderId="0" xfId="0" applyNumberFormat="1" applyFont="1"/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5" fontId="1" fillId="12" borderId="42" xfId="1" applyNumberFormat="1" applyFont="1" applyFill="1" applyBorder="1"/>
    <xf numFmtId="165" fontId="1" fillId="12" borderId="4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 Months'!$P$8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 Months'!$P$9:$P$25</c:f>
              <c:numCache>
                <c:formatCode>0.000</c:formatCode>
                <c:ptCount val="17"/>
                <c:pt idx="0">
                  <c:v>1.4135613096407622</c:v>
                </c:pt>
                <c:pt idx="3" formatCode="General">
                  <c:v>1.8633345337013365</c:v>
                </c:pt>
                <c:pt idx="6" formatCode="General">
                  <c:v>2.3183821855377529</c:v>
                </c:pt>
                <c:pt idx="9" formatCode="General">
                  <c:v>3.6974285505600246</c:v>
                </c:pt>
                <c:pt idx="12" formatCode="General">
                  <c:v>4.7434292750412634</c:v>
                </c:pt>
                <c:pt idx="15" formatCode="General">
                  <c:v>5.6436139173217148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1-EE40-B331-2C946FCF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450719"/>
        <c:axId val="994159135"/>
      </c:barChart>
      <c:lineChart>
        <c:grouping val="standard"/>
        <c:varyColors val="0"/>
        <c:ser>
          <c:idx val="0"/>
          <c:order val="0"/>
          <c:tx>
            <c:strRef>
              <c:f>'ST Months'!$M$8</c:f>
              <c:strCache>
                <c:ptCount val="1"/>
                <c:pt idx="0">
                  <c:v>Jog one month backward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 Months'!$L$9:$L$25</c:f>
              <c:numCache>
                <c:formatCode>mmm\-yy</c:formatCode>
                <c:ptCount val="17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</c:numCache>
            </c:numRef>
          </c:cat>
          <c:val>
            <c:numRef>
              <c:f>'ST Months'!$M$9:$M$25</c:f>
              <c:numCache>
                <c:formatCode>0.00</c:formatCode>
                <c:ptCount val="17"/>
                <c:pt idx="0">
                  <c:v>1.4135613096666699</c:v>
                </c:pt>
                <c:pt idx="1">
                  <c:v>1.68271460428619</c:v>
                </c:pt>
                <c:pt idx="2">
                  <c:v>1.80611217236745</c:v>
                </c:pt>
                <c:pt idx="3">
                  <c:v>1.86333453366667</c:v>
                </c:pt>
                <c:pt idx="4">
                  <c:v>1.92968911946787</c:v>
                </c:pt>
                <c:pt idx="5">
                  <c:v>2.0633910071622501</c:v>
                </c:pt>
                <c:pt idx="6">
                  <c:v>2.3183821856666702</c:v>
                </c:pt>
                <c:pt idx="7">
                  <c:v>2.7244163918537398</c:v>
                </c:pt>
                <c:pt idx="8">
                  <c:v>3.2144943544168401</c:v>
                </c:pt>
                <c:pt idx="9">
                  <c:v>3.6974285500000001</c:v>
                </c:pt>
                <c:pt idx="10">
                  <c:v>4.1024735284113696</c:v>
                </c:pt>
                <c:pt idx="11">
                  <c:v>4.4406521320985899</c:v>
                </c:pt>
                <c:pt idx="12">
                  <c:v>4.7434292766666699</c:v>
                </c:pt>
                <c:pt idx="13">
                  <c:v>5.0381814630913704</c:v>
                </c:pt>
                <c:pt idx="14">
                  <c:v>5.3359315338203004</c:v>
                </c:pt>
                <c:pt idx="15">
                  <c:v>5.6436139166666699</c:v>
                </c:pt>
                <c:pt idx="16">
                  <c:v>6.0557352489312084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1-EE40-B331-2C946FCF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50719"/>
        <c:axId val="994159135"/>
      </c:lineChart>
      <c:dateAx>
        <c:axId val="9864507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59135"/>
        <c:crosses val="autoZero"/>
        <c:auto val="1"/>
        <c:lblOffset val="100"/>
        <c:baseTimeUnit val="months"/>
      </c:dateAx>
      <c:valAx>
        <c:axId val="9941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34</xdr:row>
      <xdr:rowOff>88900</xdr:rowOff>
    </xdr:from>
    <xdr:to>
      <xdr:col>16</xdr:col>
      <xdr:colOff>234950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7B40C-CD42-D04E-B922-FA8A6DA4C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shleman, Christopher" id="{7269C36F-E3C2-4B48-94FD-77FE8058E87C}" userId="S::ceshleman@panynj.gov::212845cc-7636-4de2-a109-0c67a80453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8-21T20:16:07.32" personId="{7269C36F-E3C2-4B48-94FD-77FE8058E87C}" id="{AC30DAE2-F18D-BA41-B0F4-3E6A2EA8FAD7}">
    <text xml:space="preserve">From ST Months tab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4C1A-C8F1-014D-A761-E671D896F82F}">
  <sheetPr>
    <tabColor rgb="FF00B0F0"/>
  </sheetPr>
  <dimension ref="A2:Z55"/>
  <sheetViews>
    <sheetView tabSelected="1" zoomScale="85" zoomScaleNormal="85" workbookViewId="0">
      <selection activeCell="D10" sqref="D10:M10"/>
    </sheetView>
  </sheetViews>
  <sheetFormatPr defaultColWidth="10.90625" defaultRowHeight="14.5" x14ac:dyDescent="0.35"/>
  <cols>
    <col min="3" max="26" width="9.36328125" customWidth="1"/>
  </cols>
  <sheetData>
    <row r="2" spans="1:26" x14ac:dyDescent="0.35">
      <c r="E2" s="30"/>
      <c r="F2" s="219"/>
      <c r="H2" s="218"/>
      <c r="I2" s="30"/>
      <c r="J2" s="223"/>
      <c r="K2" s="222"/>
      <c r="L2" s="30"/>
      <c r="M2" s="30"/>
      <c r="N2" s="30"/>
      <c r="O2" s="224"/>
      <c r="P2" s="224"/>
      <c r="Q2" s="224"/>
      <c r="R2" s="226"/>
      <c r="S2" s="172"/>
      <c r="T2" s="172"/>
      <c r="U2" s="172"/>
      <c r="V2" s="172"/>
      <c r="W2" s="172"/>
      <c r="X2" s="172"/>
      <c r="Y2" s="172"/>
      <c r="Z2" s="172"/>
    </row>
    <row r="3" spans="1:26" s="4" customFormat="1" x14ac:dyDescent="0.35">
      <c r="A3" s="181" t="s">
        <v>140</v>
      </c>
      <c r="C3" s="4">
        <v>2020</v>
      </c>
      <c r="O3" s="225"/>
      <c r="P3" s="225"/>
      <c r="Q3" s="216"/>
      <c r="R3" s="216"/>
      <c r="S3" s="216"/>
      <c r="T3" s="216"/>
      <c r="U3" s="216"/>
      <c r="V3" s="216"/>
      <c r="W3" s="216"/>
      <c r="X3" s="216"/>
      <c r="Y3" s="216"/>
      <c r="Z3" s="216"/>
    </row>
    <row r="4" spans="1:26" s="4" customFormat="1" x14ac:dyDescent="0.35">
      <c r="C4" s="4" t="s">
        <v>68</v>
      </c>
      <c r="D4" s="4" t="s">
        <v>69</v>
      </c>
      <c r="E4" s="4" t="s">
        <v>70</v>
      </c>
      <c r="F4" s="4" t="s">
        <v>71</v>
      </c>
      <c r="G4" s="4" t="s">
        <v>59</v>
      </c>
      <c r="H4" s="4" t="s">
        <v>72</v>
      </c>
      <c r="I4" s="4" t="s">
        <v>73</v>
      </c>
      <c r="J4" s="4" t="s">
        <v>74</v>
      </c>
      <c r="K4" s="4" t="s">
        <v>75</v>
      </c>
      <c r="L4" s="4" t="s">
        <v>76</v>
      </c>
      <c r="M4" s="4" t="s">
        <v>77</v>
      </c>
      <c r="N4" s="4" t="s">
        <v>78</v>
      </c>
      <c r="O4" s="216"/>
      <c r="P4" s="225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 s="4" customFormat="1" x14ac:dyDescent="0.35">
      <c r="B5" s="4" t="s">
        <v>137</v>
      </c>
      <c r="C5" s="182">
        <f>'Activity tracker'!D58</f>
        <v>6625</v>
      </c>
      <c r="D5" s="183">
        <f>'Activity tracker'!E58</f>
        <v>6238</v>
      </c>
      <c r="E5" s="183">
        <f>'Activity tracker'!F58</f>
        <v>3110</v>
      </c>
      <c r="F5" s="183">
        <f>'Activity tracker'!G58</f>
        <v>377</v>
      </c>
      <c r="G5" s="183">
        <f>'Activity tracker'!H58</f>
        <v>531</v>
      </c>
      <c r="H5" s="183">
        <f>'Activity tracker'!I58</f>
        <v>907</v>
      </c>
      <c r="I5" s="183">
        <f>'Activity tracker'!J58</f>
        <v>1270.347</v>
      </c>
      <c r="J5" s="241">
        <f>'ST Months'!O9*1000</f>
        <v>1413.56130966667</v>
      </c>
      <c r="K5" s="241">
        <f>'ST Months'!O10*1000</f>
        <v>1682.71460428619</v>
      </c>
      <c r="L5" s="241">
        <f>'ST Months'!O11*1000</f>
        <v>1803.1663924899806</v>
      </c>
      <c r="M5" s="241">
        <f>'ST Months'!O12*1000</f>
        <v>1860.29542377181</v>
      </c>
      <c r="N5" s="242">
        <f>'ST Months'!O13*1000</f>
        <v>1926.5417848422198</v>
      </c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</row>
    <row r="6" spans="1:26" s="4" customFormat="1" x14ac:dyDescent="0.35">
      <c r="B6" s="27" t="s">
        <v>191</v>
      </c>
      <c r="C6" s="213">
        <f>-(1-(C5/C17))</f>
        <v>0</v>
      </c>
      <c r="D6" s="213">
        <f t="shared" ref="D6:N6" si="0">-(1-(D5/D17))</f>
        <v>0</v>
      </c>
      <c r="E6" s="213">
        <f t="shared" si="0"/>
        <v>0</v>
      </c>
      <c r="F6" s="213">
        <f t="shared" si="0"/>
        <v>-0.33274336283185846</v>
      </c>
      <c r="G6" s="213">
        <f t="shared" si="0"/>
        <v>-8.2901554404145039E-2</v>
      </c>
      <c r="H6" s="213">
        <f t="shared" si="0"/>
        <v>0.65209471766848814</v>
      </c>
      <c r="I6" s="213">
        <f t="shared" si="0"/>
        <v>-0.29198996795318377</v>
      </c>
      <c r="J6" s="213">
        <f t="shared" si="0"/>
        <v>-0.20137779114877397</v>
      </c>
      <c r="K6" s="213">
        <f t="shared" si="0"/>
        <v>-3.2922641214833348E-2</v>
      </c>
      <c r="L6" s="213">
        <f t="shared" si="0"/>
        <v>-0.40181581990114767</v>
      </c>
      <c r="M6" s="213">
        <f t="shared" si="0"/>
        <v>-0.28713388114201033</v>
      </c>
      <c r="N6" s="213">
        <f t="shared" si="0"/>
        <v>-0.25374117413920838</v>
      </c>
      <c r="O6" s="216"/>
      <c r="P6" s="230"/>
      <c r="Q6" s="225"/>
      <c r="R6" s="216"/>
      <c r="S6" s="216"/>
      <c r="T6" s="216"/>
      <c r="U6" s="216"/>
      <c r="V6" s="216"/>
      <c r="W6" s="216"/>
      <c r="X6" s="216"/>
      <c r="Y6" s="216"/>
      <c r="Z6" s="216"/>
    </row>
    <row r="7" spans="1:26" s="4" customFormat="1" x14ac:dyDescent="0.35">
      <c r="P7" s="231"/>
      <c r="Q7" s="232"/>
    </row>
    <row r="8" spans="1:26" s="4" customFormat="1" x14ac:dyDescent="0.35">
      <c r="P8" s="232"/>
      <c r="Q8" s="231"/>
    </row>
    <row r="9" spans="1:26" s="4" customFormat="1" x14ac:dyDescent="0.35">
      <c r="C9" s="4">
        <v>2020</v>
      </c>
      <c r="D9" s="4">
        <v>2021</v>
      </c>
      <c r="E9" s="4">
        <v>2022</v>
      </c>
      <c r="F9" s="4">
        <v>2023</v>
      </c>
      <c r="G9" s="4">
        <v>2024</v>
      </c>
      <c r="H9" s="4">
        <v>2025</v>
      </c>
      <c r="I9" s="4">
        <v>2026</v>
      </c>
      <c r="J9" s="4">
        <v>2027</v>
      </c>
      <c r="K9" s="4">
        <v>2028</v>
      </c>
      <c r="L9" s="4">
        <v>2029</v>
      </c>
      <c r="M9" s="4">
        <v>2030</v>
      </c>
      <c r="O9" s="4" t="s">
        <v>190</v>
      </c>
      <c r="P9" s="231"/>
    </row>
    <row r="10" spans="1:26" s="4" customFormat="1" x14ac:dyDescent="0.35">
      <c r="B10" s="4" t="s">
        <v>139</v>
      </c>
      <c r="C10" s="184">
        <f>'PATH ST Quarters'!C11*1000</f>
        <v>27547.323130026296</v>
      </c>
      <c r="D10" s="241">
        <f>'PATH ST Quarters'!C16*1000</f>
        <v>49208.56178538227</v>
      </c>
      <c r="E10" s="241">
        <f>Annual_Output!E4/1000</f>
        <v>83861.997754152777</v>
      </c>
      <c r="F10" s="241">
        <f>Annual_Output!E5/1000</f>
        <v>85023.90417054428</v>
      </c>
      <c r="G10" s="241">
        <f>Annual_Output!E6/1000</f>
        <v>86174.420659622076</v>
      </c>
      <c r="H10" s="241">
        <f>Annual_Output!E7/1000</f>
        <v>86413.809233095482</v>
      </c>
      <c r="I10" s="241">
        <f>Annual_Output!E8/1000</f>
        <v>86945.483748658342</v>
      </c>
      <c r="J10" s="241">
        <f>Annual_Output!E9/1000</f>
        <v>87435.866912548678</v>
      </c>
      <c r="K10" s="241">
        <f>Annual_Output!E10/1000</f>
        <v>88409.215033997592</v>
      </c>
      <c r="L10" s="241">
        <f>Annual_Output!E11/1000</f>
        <v>89053.64658753715</v>
      </c>
      <c r="M10" s="242">
        <f>Annual_Output!E12/1000</f>
        <v>89817.076098810969</v>
      </c>
      <c r="O10" s="215">
        <f>SUM(C10:M10)</f>
        <v>859891.30511437589</v>
      </c>
    </row>
    <row r="11" spans="1:26" x14ac:dyDescent="0.35">
      <c r="B11" s="27" t="s">
        <v>191</v>
      </c>
      <c r="C11" s="213">
        <f>-(1-(C10/C20))</f>
        <v>-0.11830508872132872</v>
      </c>
      <c r="D11" s="213">
        <f t="shared" ref="D11:M11" si="1">-(1-(D10/D20))</f>
        <v>-0.19690604648746124</v>
      </c>
      <c r="E11" s="213">
        <f t="shared" si="1"/>
        <v>6.2469565319579479E-2</v>
      </c>
      <c r="F11" s="213">
        <f>-(1-(F10/F20))</f>
        <v>1.3825940095490763E-2</v>
      </c>
      <c r="G11" s="213">
        <f t="shared" si="1"/>
        <v>1.7568548738785994E-2</v>
      </c>
      <c r="H11" s="213">
        <f t="shared" si="1"/>
        <v>1.0583813982835366E-2</v>
      </c>
      <c r="I11" s="213">
        <f t="shared" si="1"/>
        <v>7.1177647503022357E-3</v>
      </c>
      <c r="J11" s="213">
        <f t="shared" si="1"/>
        <v>3.2433337220971747E-3</v>
      </c>
      <c r="K11" s="213">
        <f t="shared" si="1"/>
        <v>4.9310947605534228E-3</v>
      </c>
      <c r="L11" s="213">
        <f t="shared" si="1"/>
        <v>2.8834854493493545E-3</v>
      </c>
      <c r="M11" s="213">
        <f t="shared" si="1"/>
        <v>2.2012557360198137E-3</v>
      </c>
      <c r="O11" s="191">
        <f>-(1-(O10/O20))</f>
        <v>-6.3486453263544851E-3</v>
      </c>
    </row>
    <row r="12" spans="1:26" x14ac:dyDescent="0.35">
      <c r="C12" s="218"/>
    </row>
    <row r="13" spans="1:26" x14ac:dyDescent="0.35">
      <c r="O13" s="178"/>
    </row>
    <row r="15" spans="1:26" x14ac:dyDescent="0.35">
      <c r="C15">
        <v>2020</v>
      </c>
    </row>
    <row r="16" spans="1:26" x14ac:dyDescent="0.35">
      <c r="A16" s="181" t="s">
        <v>141</v>
      </c>
      <c r="C16" t="s">
        <v>68</v>
      </c>
      <c r="D16" t="s">
        <v>69</v>
      </c>
      <c r="E16" t="s">
        <v>70</v>
      </c>
      <c r="F16" t="s">
        <v>71</v>
      </c>
      <c r="G16" t="s">
        <v>59</v>
      </c>
      <c r="H16" t="s">
        <v>72</v>
      </c>
      <c r="I16" t="s">
        <v>73</v>
      </c>
      <c r="J16" t="s">
        <v>74</v>
      </c>
      <c r="K16" t="s">
        <v>75</v>
      </c>
      <c r="L16" t="s">
        <v>76</v>
      </c>
      <c r="M16" t="s">
        <v>77</v>
      </c>
      <c r="N16" t="s">
        <v>78</v>
      </c>
    </row>
    <row r="17" spans="1:15" x14ac:dyDescent="0.35">
      <c r="C17" s="185">
        <v>6625</v>
      </c>
      <c r="D17" s="185">
        <v>6238</v>
      </c>
      <c r="E17" s="185">
        <v>3110</v>
      </c>
      <c r="F17" s="185">
        <v>565</v>
      </c>
      <c r="G17" s="185">
        <v>579</v>
      </c>
      <c r="H17" s="185">
        <v>549</v>
      </c>
      <c r="I17" s="185">
        <v>1794.25</v>
      </c>
      <c r="J17" s="185">
        <v>1770</v>
      </c>
      <c r="K17" s="185">
        <v>1740</v>
      </c>
      <c r="L17" s="185">
        <v>3014.4</v>
      </c>
      <c r="M17" s="185">
        <v>2609.6000000000004</v>
      </c>
      <c r="N17" s="185">
        <v>2581.6000000000004</v>
      </c>
    </row>
    <row r="19" spans="1:15" x14ac:dyDescent="0.35">
      <c r="C19">
        <v>2020</v>
      </c>
      <c r="D19">
        <v>2021</v>
      </c>
      <c r="E19">
        <v>2022</v>
      </c>
      <c r="F19">
        <v>2023</v>
      </c>
      <c r="G19">
        <v>2024</v>
      </c>
      <c r="H19">
        <v>2025</v>
      </c>
      <c r="I19">
        <v>2026</v>
      </c>
      <c r="J19">
        <v>2027</v>
      </c>
      <c r="K19">
        <v>2028</v>
      </c>
      <c r="L19">
        <v>2029</v>
      </c>
      <c r="M19">
        <v>2030</v>
      </c>
    </row>
    <row r="20" spans="1:15" x14ac:dyDescent="0.35">
      <c r="C20" s="178">
        <f>'SUMMARY SUMMARY'!M47*'PATH ST Quarters'!$D$11*1000</f>
        <v>31243.600000000002</v>
      </c>
      <c r="D20" s="178">
        <f>'SUMMARY SUMMARY'!N47*'PATH ST Quarters'!$D$11*1000</f>
        <v>61273.729642909049</v>
      </c>
      <c r="E20" s="178">
        <f>'SUMMARY SUMMARY'!O47*'PATH ST Quarters'!$D$11*1000</f>
        <v>78931.199999999983</v>
      </c>
      <c r="F20" s="178">
        <f>'SUMMARY SUMMARY'!P47*'PATH ST Quarters'!$D$11*1000</f>
        <v>83864.400000000009</v>
      </c>
      <c r="G20" s="178">
        <f>'SUMMARY SUMMARY'!Q47*'PATH ST Quarters'!$D$11*1000</f>
        <v>84686.6</v>
      </c>
      <c r="H20" s="178">
        <f>'SUMMARY SUMMARY'!R47*'PATH ST Quarters'!$D$11*1000</f>
        <v>85508.800000000003</v>
      </c>
      <c r="I20" s="178">
        <f>'SUMMARY SUMMARY'!S47*'PATH ST Quarters'!$D$11*1000</f>
        <v>86331</v>
      </c>
      <c r="J20" s="178">
        <f>'SUMMARY SUMMARY'!T47*'PATH ST Quarters'!$D$11*1000</f>
        <v>87153.2</v>
      </c>
      <c r="K20" s="178">
        <f>'SUMMARY SUMMARY'!U47*'PATH ST Quarters'!$D$11*1000</f>
        <v>87975.400000000009</v>
      </c>
      <c r="L20" s="178">
        <f>'SUMMARY SUMMARY'!V47*'PATH ST Quarters'!$D$11*1000</f>
        <v>88797.6</v>
      </c>
      <c r="M20" s="178">
        <f>'SUMMARY SUMMARY'!W47*'PATH ST Quarters'!$D$11*1000</f>
        <v>89619.800000000017</v>
      </c>
      <c r="O20" s="214">
        <f>SUM(C20:M20)</f>
        <v>865385.32964290911</v>
      </c>
    </row>
    <row r="23" spans="1:15" x14ac:dyDescent="0.35">
      <c r="E23" s="228">
        <v>83861997.754152775</v>
      </c>
      <c r="F23" s="228">
        <v>85023904.170544282</v>
      </c>
      <c r="G23" s="228">
        <v>86174420.659622073</v>
      </c>
      <c r="H23" s="228">
        <v>86413809.233095482</v>
      </c>
      <c r="I23" s="228">
        <v>86945483.748658344</v>
      </c>
      <c r="J23" s="228">
        <v>87435866.912548691</v>
      </c>
      <c r="K23" s="229">
        <v>88409215.03399758</v>
      </c>
      <c r="L23" s="228">
        <v>89053646.587537155</v>
      </c>
      <c r="M23" s="228">
        <v>89817076.098810986</v>
      </c>
    </row>
    <row r="24" spans="1:15" x14ac:dyDescent="0.35">
      <c r="E24" s="229" t="b">
        <f>E23=(E10*1000)</f>
        <v>1</v>
      </c>
      <c r="F24" s="229" t="b">
        <f t="shared" ref="F24:M24" si="2">F23=(F10*1000)</f>
        <v>1</v>
      </c>
      <c r="G24" s="229" t="b">
        <f t="shared" si="2"/>
        <v>1</v>
      </c>
      <c r="H24" s="229" t="b">
        <f t="shared" si="2"/>
        <v>1</v>
      </c>
      <c r="I24" s="229" t="b">
        <f t="shared" si="2"/>
        <v>1</v>
      </c>
      <c r="J24" s="229" t="b">
        <f t="shared" si="2"/>
        <v>1</v>
      </c>
      <c r="K24" s="229" t="b">
        <f t="shared" si="2"/>
        <v>1</v>
      </c>
      <c r="L24" s="229" t="b">
        <f t="shared" si="2"/>
        <v>1</v>
      </c>
      <c r="M24" s="229" t="b">
        <f t="shared" si="2"/>
        <v>1</v>
      </c>
    </row>
    <row r="25" spans="1:15" x14ac:dyDescent="0.35">
      <c r="K25" s="30"/>
    </row>
    <row r="32" spans="1:15" x14ac:dyDescent="0.35">
      <c r="A32" s="172" t="s">
        <v>82</v>
      </c>
      <c r="B32" s="172"/>
    </row>
    <row r="33" spans="1:26" x14ac:dyDescent="0.35">
      <c r="A33" s="172"/>
      <c r="B33" s="172"/>
      <c r="E33" s="31"/>
      <c r="F33" s="31"/>
      <c r="G33" s="31"/>
      <c r="H33" s="31"/>
      <c r="I33" s="31"/>
      <c r="J33" s="31"/>
      <c r="K33" s="31"/>
      <c r="L33" s="31"/>
      <c r="M33" s="32"/>
      <c r="N33" s="33"/>
      <c r="O33" s="33"/>
      <c r="P33" s="34"/>
      <c r="Q33" s="34"/>
      <c r="R33" s="34"/>
      <c r="S33" s="34"/>
      <c r="T33" s="34"/>
      <c r="U33" s="34"/>
      <c r="V33" s="34"/>
      <c r="W33" s="35"/>
      <c r="X33" s="34"/>
      <c r="Z33" s="36"/>
    </row>
    <row r="34" spans="1:26" x14ac:dyDescent="0.35">
      <c r="D34" s="37" t="s">
        <v>83</v>
      </c>
      <c r="H34" s="37" t="s">
        <v>84</v>
      </c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Y34" s="38" t="s">
        <v>85</v>
      </c>
    </row>
    <row r="35" spans="1:26" x14ac:dyDescent="0.35">
      <c r="C35" t="s">
        <v>86</v>
      </c>
      <c r="D35" s="39" t="s">
        <v>87</v>
      </c>
      <c r="E35" s="39" t="s">
        <v>88</v>
      </c>
      <c r="F35" s="39" t="s">
        <v>89</v>
      </c>
      <c r="G35" s="39" t="s">
        <v>86</v>
      </c>
      <c r="H35" s="39" t="s">
        <v>87</v>
      </c>
      <c r="I35" s="39" t="s">
        <v>88</v>
      </c>
      <c r="J35" s="39" t="s">
        <v>89</v>
      </c>
      <c r="K35" s="39" t="s">
        <v>86</v>
      </c>
      <c r="L35" s="40">
        <v>2019</v>
      </c>
      <c r="M35" s="41">
        <v>2020</v>
      </c>
      <c r="N35" s="41">
        <v>2021</v>
      </c>
      <c r="O35" s="41">
        <v>2022</v>
      </c>
      <c r="P35" s="41">
        <v>2023</v>
      </c>
      <c r="Q35" s="41">
        <v>2024</v>
      </c>
      <c r="R35" s="41">
        <v>2025</v>
      </c>
      <c r="S35" s="41">
        <v>2026</v>
      </c>
      <c r="T35" s="41">
        <v>2027</v>
      </c>
      <c r="U35" s="41">
        <v>2028</v>
      </c>
      <c r="V35" s="41">
        <v>2029</v>
      </c>
      <c r="W35" s="41">
        <v>2030</v>
      </c>
      <c r="Y35" s="42" t="s">
        <v>90</v>
      </c>
    </row>
    <row r="36" spans="1:26" x14ac:dyDescent="0.35">
      <c r="B36" t="s">
        <v>91</v>
      </c>
      <c r="D36" s="43"/>
      <c r="E36" s="44"/>
      <c r="F36" s="44"/>
      <c r="G36" s="44"/>
      <c r="H36" s="45"/>
      <c r="I36" s="45"/>
      <c r="J36" s="45"/>
      <c r="K36" s="46"/>
      <c r="L36" s="47">
        <v>1</v>
      </c>
      <c r="M36" s="47">
        <v>1.0327182872236453</v>
      </c>
      <c r="N36" s="47">
        <v>1.048626309279252</v>
      </c>
      <c r="O36" s="47">
        <v>1.0650593315516512</v>
      </c>
      <c r="P36" s="47">
        <v>1.0807379135419475</v>
      </c>
      <c r="Q36" s="47">
        <v>1.0970509145685121</v>
      </c>
      <c r="R36" s="47">
        <v>1.1152277330207314</v>
      </c>
      <c r="S36" s="47">
        <v>1.134509684177055</v>
      </c>
      <c r="T36" s="47">
        <v>1.1547326780764073</v>
      </c>
      <c r="U36" s="47">
        <v>1.1759098833833033</v>
      </c>
      <c r="V36" s="47">
        <v>1.1971739596095841</v>
      </c>
      <c r="W36" s="48">
        <v>1.2181458238668963</v>
      </c>
      <c r="Y36" s="49">
        <v>1.810095235977216E-2</v>
      </c>
    </row>
    <row r="37" spans="1:26" x14ac:dyDescent="0.35">
      <c r="B37" t="s">
        <v>92</v>
      </c>
      <c r="D37" s="50"/>
      <c r="E37" s="51"/>
      <c r="F37" s="51"/>
      <c r="G37" s="51"/>
      <c r="K37" s="52"/>
      <c r="L37" s="33">
        <v>1</v>
      </c>
      <c r="M37" s="33">
        <v>1.0158367567879212</v>
      </c>
      <c r="N37" s="33">
        <v>1.0478292793687602</v>
      </c>
      <c r="O37" s="33">
        <v>1.0574651646510387</v>
      </c>
      <c r="P37" s="33">
        <v>1.0631915336889581</v>
      </c>
      <c r="Q37" s="33">
        <v>1.0772056460668937</v>
      </c>
      <c r="R37" s="33">
        <v>1.0831153180478612</v>
      </c>
      <c r="S37" s="33">
        <v>1.0933156978913547</v>
      </c>
      <c r="T37" s="33">
        <v>1.1020919777015119</v>
      </c>
      <c r="U37" s="33">
        <v>1.1164190660481736</v>
      </c>
      <c r="V37" s="33">
        <v>1.126631305328065</v>
      </c>
      <c r="W37" s="53">
        <v>1.138160803733322</v>
      </c>
      <c r="Y37" s="54">
        <v>1.1834353759198502E-2</v>
      </c>
    </row>
    <row r="38" spans="1:26" x14ac:dyDescent="0.35">
      <c r="B38" t="s">
        <v>93</v>
      </c>
      <c r="D38" s="50"/>
      <c r="E38" s="51"/>
      <c r="F38" s="51"/>
      <c r="G38" s="51"/>
      <c r="K38" s="52"/>
      <c r="L38" s="33">
        <v>1</v>
      </c>
      <c r="M38" s="33">
        <v>1.0322402645844138</v>
      </c>
      <c r="N38" s="33">
        <v>1.0776184412126215</v>
      </c>
      <c r="O38" s="33">
        <v>1.1250082966297297</v>
      </c>
      <c r="P38" s="33">
        <v>1.1688833284061382</v>
      </c>
      <c r="Q38" s="33">
        <v>1.2156084565380212</v>
      </c>
      <c r="R38" s="33">
        <v>1.2617915863279385</v>
      </c>
      <c r="S38" s="33">
        <v>1.3097182725330587</v>
      </c>
      <c r="T38" s="33">
        <v>1.3581641008277416</v>
      </c>
      <c r="U38" s="33">
        <v>1.4111007731488705</v>
      </c>
      <c r="V38" s="33">
        <v>1.4647103372846704</v>
      </c>
      <c r="W38" s="53">
        <v>1.518891654649319</v>
      </c>
      <c r="Y38" s="54">
        <v>3.8729428727454662E-2</v>
      </c>
    </row>
    <row r="39" spans="1:26" x14ac:dyDescent="0.35">
      <c r="B39" t="s">
        <v>94</v>
      </c>
      <c r="D39" s="55"/>
      <c r="E39" s="56"/>
      <c r="F39" s="56"/>
      <c r="G39" s="56"/>
      <c r="H39" s="28"/>
      <c r="I39" s="28"/>
      <c r="J39" s="28"/>
      <c r="K39" s="57"/>
      <c r="L39" s="58">
        <v>1</v>
      </c>
      <c r="M39" s="58">
        <v>0.99841862358157607</v>
      </c>
      <c r="N39" s="58">
        <v>1.0025605901525256</v>
      </c>
      <c r="O39" s="58">
        <v>1.0087423569025411</v>
      </c>
      <c r="P39" s="58">
        <v>1.0022924549323571</v>
      </c>
      <c r="Q39" s="58">
        <v>1.0077757148129811</v>
      </c>
      <c r="R39" s="58">
        <v>1.0080508565465447</v>
      </c>
      <c r="S39" s="58">
        <v>1.0102787561840225</v>
      </c>
      <c r="T39" s="58">
        <v>1.0125558594138324</v>
      </c>
      <c r="U39" s="58">
        <v>1.017506245113539</v>
      </c>
      <c r="V39" s="58">
        <v>1.0172047326478781</v>
      </c>
      <c r="W39" s="59">
        <v>1.0194398686379049</v>
      </c>
      <c r="Y39" s="60">
        <v>1.7518352249366043E-3</v>
      </c>
    </row>
    <row r="40" spans="1:26" x14ac:dyDescent="0.35">
      <c r="D40" s="61"/>
      <c r="E40" s="61"/>
      <c r="F40" s="61"/>
      <c r="G40" s="61"/>
      <c r="H40" s="61"/>
      <c r="I40" s="61"/>
      <c r="J40" s="61"/>
      <c r="K40" s="61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Y40" s="63"/>
    </row>
    <row r="41" spans="1:26" x14ac:dyDescent="0.35">
      <c r="B41" t="s">
        <v>91</v>
      </c>
      <c r="C41">
        <v>1</v>
      </c>
      <c r="D41" s="64">
        <v>0.80864819517109077</v>
      </c>
      <c r="E41" s="65">
        <v>2.6310674453190717E-2</v>
      </c>
      <c r="F41" s="65">
        <v>0.19288299217561777</v>
      </c>
      <c r="G41" s="66">
        <v>0.43873814095060609</v>
      </c>
      <c r="H41" s="65">
        <v>0.58729888103530314</v>
      </c>
      <c r="I41" s="65">
        <v>0.81341141701379027</v>
      </c>
      <c r="J41" s="65">
        <v>0.86136856925057503</v>
      </c>
      <c r="K41" s="66">
        <v>0.90241353978693306</v>
      </c>
      <c r="L41" s="67">
        <v>1</v>
      </c>
      <c r="M41" s="68">
        <v>0.35462984064985137</v>
      </c>
      <c r="N41" s="68">
        <v>0.79805273524897291</v>
      </c>
      <c r="O41" s="68">
        <v>0.9518440127416582</v>
      </c>
      <c r="P41" s="69">
        <v>1.0177376050966631</v>
      </c>
      <c r="Q41" s="70">
        <v>1.0370746195934997</v>
      </c>
      <c r="R41" s="70">
        <v>1.06092733584415</v>
      </c>
      <c r="S41" s="70">
        <v>1.0853286645685654</v>
      </c>
      <c r="T41" s="70">
        <v>1.1113765525182109</v>
      </c>
      <c r="U41" s="70">
        <v>1.138049589778648</v>
      </c>
      <c r="V41" s="70">
        <v>1.1653627799333355</v>
      </c>
      <c r="W41" s="71">
        <v>1.1944968494316688</v>
      </c>
      <c r="Y41" s="49">
        <v>1.6288049993590237E-2</v>
      </c>
    </row>
    <row r="42" spans="1:26" x14ac:dyDescent="0.35">
      <c r="B42" t="s">
        <v>92</v>
      </c>
      <c r="C42">
        <v>1</v>
      </c>
      <c r="D42" s="72">
        <v>0.82295190187859024</v>
      </c>
      <c r="E42" s="73">
        <v>8.7194142654700046E-2</v>
      </c>
      <c r="F42" s="73">
        <v>0.33828934967012253</v>
      </c>
      <c r="G42" s="74">
        <v>0.55000000000000004</v>
      </c>
      <c r="H42" s="73">
        <v>0.77496376811594203</v>
      </c>
      <c r="I42" s="73">
        <v>0.74599433160132267</v>
      </c>
      <c r="J42" s="73">
        <v>0.9182139491046184</v>
      </c>
      <c r="K42" s="74">
        <v>0.96000000000000008</v>
      </c>
      <c r="L42" s="75">
        <v>1</v>
      </c>
      <c r="M42" s="75">
        <v>0.44045075281987733</v>
      </c>
      <c r="N42" s="76">
        <v>0.88300000000000001</v>
      </c>
      <c r="O42" s="77">
        <v>1.03</v>
      </c>
      <c r="P42" s="78">
        <v>1.04</v>
      </c>
      <c r="Q42" s="78">
        <v>1.05</v>
      </c>
      <c r="R42" s="78">
        <v>1.06</v>
      </c>
      <c r="S42" s="78">
        <v>1.07</v>
      </c>
      <c r="T42" s="78">
        <v>1.08</v>
      </c>
      <c r="U42" s="78">
        <v>1.0900000000000001</v>
      </c>
      <c r="V42" s="78">
        <v>1.1000000000000001</v>
      </c>
      <c r="W42" s="79">
        <v>1.1100000000000001</v>
      </c>
      <c r="Y42" s="54">
        <v>9.5324209660545556E-3</v>
      </c>
    </row>
    <row r="43" spans="1:26" x14ac:dyDescent="0.35">
      <c r="B43" t="s">
        <v>93</v>
      </c>
      <c r="C43">
        <v>1</v>
      </c>
      <c r="D43" s="72">
        <v>1.0049152363549718</v>
      </c>
      <c r="E43" s="73">
        <v>0.88097913320739052</v>
      </c>
      <c r="F43" s="73">
        <v>0.90886475641559661</v>
      </c>
      <c r="G43" s="74">
        <v>0.9315863753259862</v>
      </c>
      <c r="H43" s="73">
        <v>0.9996085902944617</v>
      </c>
      <c r="I43" s="73">
        <v>0.99603859568883202</v>
      </c>
      <c r="J43" s="73">
        <v>0.97969833375676763</v>
      </c>
      <c r="K43" s="74">
        <v>1.0918145911588504</v>
      </c>
      <c r="L43" s="75">
        <v>1</v>
      </c>
      <c r="M43" s="76">
        <v>0.92952077360686003</v>
      </c>
      <c r="N43" s="77">
        <v>1.0371356876256403</v>
      </c>
      <c r="O43" s="76">
        <v>1.0810945904820521</v>
      </c>
      <c r="P43" s="76">
        <v>1.1264241495522498</v>
      </c>
      <c r="Q43" s="76">
        <v>1.1737188663265496</v>
      </c>
      <c r="R43" s="76">
        <v>1.2229933674289202</v>
      </c>
      <c r="S43" s="76">
        <v>1.2743387153892269</v>
      </c>
      <c r="T43" s="76">
        <v>1.3278407826449603</v>
      </c>
      <c r="U43" s="76">
        <v>1.3835901598994067</v>
      </c>
      <c r="V43" s="76">
        <v>1.4416812124684895</v>
      </c>
      <c r="W43" s="79">
        <v>1.5022120802807684</v>
      </c>
      <c r="Y43" s="54">
        <v>3.7687242032699908E-2</v>
      </c>
    </row>
    <row r="44" spans="1:26" x14ac:dyDescent="0.35">
      <c r="B44" t="s">
        <v>94</v>
      </c>
      <c r="C44">
        <v>1</v>
      </c>
      <c r="D44" s="80">
        <v>0.93497399999999997</v>
      </c>
      <c r="E44" s="81">
        <v>0.57317399999999996</v>
      </c>
      <c r="F44" s="81">
        <v>0.87781200000000004</v>
      </c>
      <c r="G44" s="82">
        <v>0.94586099999999995</v>
      </c>
      <c r="H44" s="81">
        <v>0.96404000000000001</v>
      </c>
      <c r="I44" s="81">
        <v>0.97685999999999995</v>
      </c>
      <c r="J44" s="81">
        <v>0.98160899999999995</v>
      </c>
      <c r="K44" s="82">
        <v>0.99591099999999999</v>
      </c>
      <c r="L44" s="83">
        <v>1</v>
      </c>
      <c r="M44" s="84">
        <v>0.83000000000000085</v>
      </c>
      <c r="N44" s="84">
        <v>0.97999999999999876</v>
      </c>
      <c r="O44" s="85">
        <v>0.99499999999999877</v>
      </c>
      <c r="P44" s="86">
        <v>1.0095537340619305</v>
      </c>
      <c r="Q44" s="85">
        <v>1.0055582877959937</v>
      </c>
      <c r="R44" s="85">
        <v>1.0095088038858526</v>
      </c>
      <c r="S44" s="85">
        <v>1.0107243472981176</v>
      </c>
      <c r="T44" s="85">
        <v>1.011636004857315</v>
      </c>
      <c r="U44" s="85">
        <v>1.0125476624165137</v>
      </c>
      <c r="V44" s="85">
        <v>1.01376320582878</v>
      </c>
      <c r="W44" s="87">
        <v>1.0146748633879772</v>
      </c>
      <c r="Y44" s="60">
        <v>1.3252618880046363E-3</v>
      </c>
    </row>
    <row r="45" spans="1:26" x14ac:dyDescent="0.35">
      <c r="D45" s="88"/>
      <c r="E45" s="88"/>
      <c r="F45" s="88"/>
      <c r="G45" s="88"/>
      <c r="H45" s="88"/>
      <c r="I45" s="61"/>
      <c r="J45" s="61"/>
      <c r="K45" s="61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Y45" s="63"/>
    </row>
    <row r="46" spans="1:26" x14ac:dyDescent="0.35">
      <c r="B46" t="s">
        <v>91</v>
      </c>
      <c r="C46">
        <v>1</v>
      </c>
      <c r="D46" s="64">
        <v>0.80864819517109077</v>
      </c>
      <c r="E46" s="65">
        <v>2.6310674453190717E-2</v>
      </c>
      <c r="F46" s="65">
        <v>0.19288299217561777</v>
      </c>
      <c r="G46" s="66">
        <v>0.43873814095060609</v>
      </c>
      <c r="H46" s="64">
        <v>0.46201525403175669</v>
      </c>
      <c r="I46" s="65">
        <v>0.55852854253447537</v>
      </c>
      <c r="J46" s="65">
        <v>0.6227371385011502</v>
      </c>
      <c r="K46" s="66">
        <v>0.81551692473366622</v>
      </c>
      <c r="L46" s="67">
        <v>1</v>
      </c>
      <c r="M46" s="68">
        <v>0.35462984064985137</v>
      </c>
      <c r="N46" s="68">
        <v>0.61751184928284597</v>
      </c>
      <c r="O46" s="68">
        <v>0.91005682803164822</v>
      </c>
      <c r="P46" s="68">
        <v>0.98184401274165833</v>
      </c>
      <c r="Q46" s="69">
        <v>1.0221957668805</v>
      </c>
      <c r="R46" s="68">
        <v>1.0457062695187513</v>
      </c>
      <c r="S46" s="68">
        <v>1.0697575137176825</v>
      </c>
      <c r="T46" s="68">
        <v>1.0943619365331891</v>
      </c>
      <c r="U46" s="68">
        <v>1.1206266230099857</v>
      </c>
      <c r="V46" s="68">
        <v>1.1475216619622255</v>
      </c>
      <c r="W46" s="71">
        <v>1.1762097035112811</v>
      </c>
      <c r="Y46" s="49">
        <v>1.4863668401398744E-2</v>
      </c>
    </row>
    <row r="47" spans="1:26" x14ac:dyDescent="0.35">
      <c r="B47" t="s">
        <v>92</v>
      </c>
      <c r="C47">
        <v>1</v>
      </c>
      <c r="D47" s="72">
        <v>0.82000000000000006</v>
      </c>
      <c r="E47" s="73">
        <v>7.7505904581955609E-2</v>
      </c>
      <c r="F47" s="73">
        <v>0.24163524976437326</v>
      </c>
      <c r="G47" s="74">
        <v>0.4</v>
      </c>
      <c r="H47" s="72">
        <v>0.63695652173913042</v>
      </c>
      <c r="I47" s="73">
        <v>0.71138403401039207</v>
      </c>
      <c r="J47" s="73">
        <v>0.7756833176248823</v>
      </c>
      <c r="K47" s="74">
        <v>0.86348122866894195</v>
      </c>
      <c r="L47" s="75">
        <v>1</v>
      </c>
      <c r="M47" s="75">
        <v>0.38</v>
      </c>
      <c r="N47" s="76">
        <v>0.74524117785099786</v>
      </c>
      <c r="O47" s="75">
        <v>0.96</v>
      </c>
      <c r="P47" s="89">
        <v>1.02</v>
      </c>
      <c r="Q47" s="75">
        <v>1.03</v>
      </c>
      <c r="R47" s="75">
        <v>1.04</v>
      </c>
      <c r="S47" s="75">
        <v>1.05</v>
      </c>
      <c r="T47" s="75">
        <v>1.06</v>
      </c>
      <c r="U47" s="75">
        <v>1.07</v>
      </c>
      <c r="V47" s="75">
        <v>1.08</v>
      </c>
      <c r="W47" s="90">
        <v>1.0900000000000001</v>
      </c>
      <c r="Y47" s="54">
        <v>7.8651047306819155E-3</v>
      </c>
    </row>
    <row r="48" spans="1:26" x14ac:dyDescent="0.35">
      <c r="B48" t="s">
        <v>93</v>
      </c>
      <c r="C48">
        <v>1</v>
      </c>
      <c r="D48" s="72">
        <v>0.97299999999999998</v>
      </c>
      <c r="E48" s="73">
        <v>0.85299999999999998</v>
      </c>
      <c r="F48" s="73">
        <v>0.88</v>
      </c>
      <c r="G48" s="74">
        <v>0.90200000000000002</v>
      </c>
      <c r="H48" s="72">
        <v>0.96</v>
      </c>
      <c r="I48" s="73">
        <v>0.999</v>
      </c>
      <c r="J48" s="73">
        <v>1.0209999999999999</v>
      </c>
      <c r="K48" s="74">
        <v>1.008</v>
      </c>
      <c r="L48" s="75">
        <v>1</v>
      </c>
      <c r="M48" s="76">
        <v>0.90000000000000013</v>
      </c>
      <c r="N48" s="77">
        <v>0.99741520293392261</v>
      </c>
      <c r="O48" s="76">
        <v>1.0416704128823338</v>
      </c>
      <c r="P48" s="76">
        <v>1.0822477346426347</v>
      </c>
      <c r="Q48" s="76">
        <v>1.125517298866227</v>
      </c>
      <c r="R48" s="76">
        <v>1.168277998123703</v>
      </c>
      <c r="S48" s="76">
        <v>1.2126542315897857</v>
      </c>
      <c r="T48" s="76">
        <v>1.257510784513918</v>
      </c>
      <c r="U48" s="76">
        <v>1.3065260169107891</v>
      </c>
      <c r="V48" s="76">
        <v>1.3561633526528845</v>
      </c>
      <c r="W48" s="79">
        <v>1.4063303137305994</v>
      </c>
      <c r="Y48" s="54">
        <v>3.1483975162934108E-2</v>
      </c>
    </row>
    <row r="49" spans="2:25" x14ac:dyDescent="0.35">
      <c r="B49" t="s">
        <v>94</v>
      </c>
      <c r="C49">
        <v>1</v>
      </c>
      <c r="D49" s="80">
        <v>0.93497399999999997</v>
      </c>
      <c r="E49" s="81">
        <v>0.57317399999999996</v>
      </c>
      <c r="F49" s="81">
        <v>0.82592389099999997</v>
      </c>
      <c r="G49" s="82">
        <v>0.88995022199999996</v>
      </c>
      <c r="H49" s="80">
        <v>0.934527365</v>
      </c>
      <c r="I49" s="81">
        <v>0.94695399999999996</v>
      </c>
      <c r="J49" s="81">
        <v>0.95155800000000001</v>
      </c>
      <c r="K49" s="82">
        <v>0.965422</v>
      </c>
      <c r="L49" s="83">
        <v>1</v>
      </c>
      <c r="M49" s="84">
        <v>0.80224571508094356</v>
      </c>
      <c r="N49" s="84">
        <v>0.94999829784868095</v>
      </c>
      <c r="O49" s="85">
        <v>0.97996357012750368</v>
      </c>
      <c r="P49" s="86">
        <v>1.0045537340619308</v>
      </c>
      <c r="Q49" s="85">
        <v>1.0045537340619304</v>
      </c>
      <c r="R49" s="85">
        <v>1.0085003035822715</v>
      </c>
      <c r="S49" s="85">
        <v>1.0097146326654529</v>
      </c>
      <c r="T49" s="85">
        <v>1.0106253794778397</v>
      </c>
      <c r="U49" s="85">
        <v>1.0115361262902245</v>
      </c>
      <c r="V49" s="85">
        <v>1.0127504553734075</v>
      </c>
      <c r="W49" s="87">
        <v>1.0136612021857927</v>
      </c>
      <c r="Y49" s="60">
        <v>1.2342819366548685E-3</v>
      </c>
    </row>
    <row r="50" spans="2:25" x14ac:dyDescent="0.35">
      <c r="D50" s="91"/>
      <c r="E50" s="61"/>
      <c r="F50" s="61"/>
      <c r="G50" s="61"/>
      <c r="H50" s="91"/>
      <c r="I50" s="61"/>
      <c r="J50" s="61"/>
      <c r="K50" s="61"/>
      <c r="L50" s="62"/>
      <c r="M50" s="62"/>
      <c r="N50" s="62"/>
      <c r="O50" s="62"/>
      <c r="P50" s="92"/>
      <c r="Q50" s="62"/>
      <c r="R50" s="62"/>
      <c r="S50" s="62"/>
      <c r="T50" s="62"/>
      <c r="U50" s="62"/>
      <c r="V50" s="62"/>
      <c r="Y50" s="63"/>
    </row>
    <row r="51" spans="2:25" x14ac:dyDescent="0.35">
      <c r="B51" t="s">
        <v>91</v>
      </c>
      <c r="C51">
        <v>1</v>
      </c>
      <c r="D51" s="64">
        <v>0.80864819517109077</v>
      </c>
      <c r="E51" s="65">
        <v>2.6310674453190717E-2</v>
      </c>
      <c r="F51" s="65">
        <v>5.1786375680453987E-2</v>
      </c>
      <c r="G51" s="66">
        <v>0.27912872747973849</v>
      </c>
      <c r="H51" s="65">
        <v>0.31478011472766565</v>
      </c>
      <c r="I51" s="65">
        <v>0.41387984086898394</v>
      </c>
      <c r="J51" s="65">
        <v>0.45342142312643768</v>
      </c>
      <c r="K51" s="66">
        <v>0.52945015137580853</v>
      </c>
      <c r="L51" s="67">
        <v>1</v>
      </c>
      <c r="M51" s="68">
        <v>0.2737247446717983</v>
      </c>
      <c r="N51" s="68">
        <v>0.43093047105683507</v>
      </c>
      <c r="O51" s="68">
        <v>0.74553203822497482</v>
      </c>
      <c r="P51" s="68">
        <v>0.86368802548331658</v>
      </c>
      <c r="Q51" s="68">
        <v>0.94095042038665333</v>
      </c>
      <c r="R51" s="68">
        <v>0.99139721656415569</v>
      </c>
      <c r="S51" s="69">
        <v>1.0209220063708291</v>
      </c>
      <c r="T51" s="68">
        <v>1.039298602485504</v>
      </c>
      <c r="U51" s="68">
        <v>1.058005977330243</v>
      </c>
      <c r="V51" s="68">
        <v>1.0770500849221873</v>
      </c>
      <c r="W51" s="71">
        <v>1.0953599363658644</v>
      </c>
      <c r="Y51" s="49">
        <v>8.3146506759261829E-3</v>
      </c>
    </row>
    <row r="52" spans="2:25" x14ac:dyDescent="0.35">
      <c r="B52" t="s">
        <v>92</v>
      </c>
      <c r="C52">
        <v>1</v>
      </c>
      <c r="D52" s="72">
        <v>0.82295190187859024</v>
      </c>
      <c r="E52" s="73">
        <v>8.4712236428051146E-2</v>
      </c>
      <c r="F52" s="73">
        <v>0.36535986106299723</v>
      </c>
      <c r="G52" s="74">
        <v>0.32122396800947106</v>
      </c>
      <c r="H52" s="73">
        <v>0.21083844572876254</v>
      </c>
      <c r="I52" s="73">
        <v>0.45594416991410969</v>
      </c>
      <c r="J52" s="73">
        <v>0.60907013490200812</v>
      </c>
      <c r="K52" s="74">
        <v>0.78673452093110074</v>
      </c>
      <c r="L52" s="75">
        <v>1</v>
      </c>
      <c r="M52" s="75">
        <v>0.34</v>
      </c>
      <c r="N52" s="76">
        <v>0.53</v>
      </c>
      <c r="O52" s="75">
        <v>0.81</v>
      </c>
      <c r="P52" s="93">
        <v>0.99</v>
      </c>
      <c r="Q52" s="89">
        <v>1.01</v>
      </c>
      <c r="R52" s="75">
        <v>1.02</v>
      </c>
      <c r="S52" s="75">
        <v>1.03</v>
      </c>
      <c r="T52" s="75">
        <v>1.04</v>
      </c>
      <c r="U52" s="75">
        <v>1.05</v>
      </c>
      <c r="V52" s="75">
        <v>1.06</v>
      </c>
      <c r="W52" s="90">
        <v>1.07</v>
      </c>
      <c r="Y52" s="54">
        <v>6.169741153127184E-3</v>
      </c>
    </row>
    <row r="53" spans="2:25" x14ac:dyDescent="0.35">
      <c r="B53" t="s">
        <v>93</v>
      </c>
      <c r="C53">
        <v>1</v>
      </c>
      <c r="D53" s="72">
        <v>0.94087159748096016</v>
      </c>
      <c r="E53" s="73">
        <v>0.77026371659032322</v>
      </c>
      <c r="F53" s="73">
        <v>0.81027273544986522</v>
      </c>
      <c r="G53" s="74">
        <v>0.85</v>
      </c>
      <c r="H53" s="73">
        <v>0.84882981077086628</v>
      </c>
      <c r="I53" s="73">
        <v>0.84926512342009997</v>
      </c>
      <c r="J53" s="73">
        <v>0.87622516740508682</v>
      </c>
      <c r="K53" s="74">
        <v>0.97</v>
      </c>
      <c r="L53" s="75">
        <v>1</v>
      </c>
      <c r="M53" s="75">
        <v>0.85991620884197784</v>
      </c>
      <c r="N53" s="75">
        <v>0.91032851974109319</v>
      </c>
      <c r="O53" s="75">
        <v>0.96506441350252348</v>
      </c>
      <c r="P53" s="89">
        <v>1.0133174100600244</v>
      </c>
      <c r="Q53" s="75">
        <v>1.0538704327514752</v>
      </c>
      <c r="R53" s="75">
        <v>1.093905625771797</v>
      </c>
      <c r="S53" s="75">
        <v>1.1354577412455855</v>
      </c>
      <c r="T53" s="75">
        <v>1.1774590356231691</v>
      </c>
      <c r="U53" s="75">
        <v>1.2233543147623267</v>
      </c>
      <c r="V53" s="75">
        <v>1.2698320638140208</v>
      </c>
      <c r="W53" s="90">
        <v>1.3168057026008917</v>
      </c>
      <c r="Y53" s="54">
        <v>2.5334590658785405E-2</v>
      </c>
    </row>
    <row r="54" spans="2:25" x14ac:dyDescent="0.35">
      <c r="B54" t="s">
        <v>94</v>
      </c>
      <c r="C54">
        <v>1</v>
      </c>
      <c r="D54" s="80">
        <v>0.93497399999999997</v>
      </c>
      <c r="E54" s="81">
        <v>0.57317399999999996</v>
      </c>
      <c r="F54" s="81">
        <v>0.82592399999999999</v>
      </c>
      <c r="G54" s="82">
        <v>0.74863999999999997</v>
      </c>
      <c r="H54" s="81">
        <v>0.84331299999999998</v>
      </c>
      <c r="I54" s="81">
        <v>0.919991</v>
      </c>
      <c r="J54" s="81">
        <v>0.92446300000000003</v>
      </c>
      <c r="K54" s="82">
        <v>0.93793199999999999</v>
      </c>
      <c r="L54" s="83">
        <v>1</v>
      </c>
      <c r="M54" s="84">
        <v>0.76645309235873815</v>
      </c>
      <c r="N54" s="84">
        <v>0.90819388182977823</v>
      </c>
      <c r="O54" s="85">
        <v>0.95002732240437004</v>
      </c>
      <c r="P54" s="94">
        <v>0.97472803278688636</v>
      </c>
      <c r="Q54" s="85">
        <v>0.98447531311475367</v>
      </c>
      <c r="R54" s="85">
        <v>0.98447531311475245</v>
      </c>
      <c r="S54" s="95">
        <v>0.99544626593806929</v>
      </c>
      <c r="T54" s="85">
        <v>0.99635701275045474</v>
      </c>
      <c r="U54" s="85">
        <v>0.99726775956284208</v>
      </c>
      <c r="V54" s="85">
        <v>0.99848208864602317</v>
      </c>
      <c r="W54" s="87">
        <v>0.99939283545840973</v>
      </c>
      <c r="Y54" s="60">
        <v>-5.5212015817374116E-5</v>
      </c>
    </row>
    <row r="55" spans="2:25" x14ac:dyDescent="0.35">
      <c r="B55" s="42"/>
      <c r="D55" s="37" t="s">
        <v>95</v>
      </c>
      <c r="E55" s="96"/>
      <c r="F55" s="96"/>
      <c r="G55" s="96"/>
      <c r="H55" s="97"/>
      <c r="I55" s="96"/>
      <c r="J55" s="96"/>
      <c r="K55" s="96"/>
      <c r="L55" s="37" t="s">
        <v>96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Y55" s="63"/>
    </row>
  </sheetData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877-D54B-5845-942D-72F358A8D92E}">
  <sheetPr>
    <tabColor rgb="FF00B0F0"/>
  </sheetPr>
  <dimension ref="A1:I17"/>
  <sheetViews>
    <sheetView workbookViewId="0">
      <selection activeCell="C20" sqref="C20"/>
    </sheetView>
  </sheetViews>
  <sheetFormatPr defaultColWidth="9.1796875" defaultRowHeight="14.5" x14ac:dyDescent="0.35"/>
  <cols>
    <col min="1" max="2" width="9.1796875" style="105"/>
    <col min="3" max="3" width="13.36328125" style="105" bestFit="1" customWidth="1"/>
    <col min="4" max="4" width="11" style="105" bestFit="1" customWidth="1"/>
    <col min="5" max="16384" width="9.1796875" style="105"/>
  </cols>
  <sheetData>
    <row r="1" spans="1:9" ht="21" x14ac:dyDescent="0.5">
      <c r="A1" s="103" t="s">
        <v>124</v>
      </c>
      <c r="B1" s="104"/>
      <c r="C1" s="104"/>
      <c r="D1" s="104"/>
      <c r="E1" s="104"/>
      <c r="F1" s="104"/>
      <c r="G1" s="104"/>
      <c r="H1" s="104"/>
      <c r="I1" s="104"/>
    </row>
    <row r="3" spans="1:9" ht="15.5" x14ac:dyDescent="0.35">
      <c r="A3" s="106" t="s">
        <v>125</v>
      </c>
      <c r="C3" s="107"/>
      <c r="D3" s="107"/>
      <c r="E3" s="107"/>
    </row>
    <row r="4" spans="1:9" ht="19" thickBot="1" x14ac:dyDescent="0.5">
      <c r="A4" s="108"/>
      <c r="C4" s="107"/>
      <c r="D4" s="107"/>
      <c r="E4" s="107"/>
    </row>
    <row r="5" spans="1:9" ht="15" thickBot="1" x14ac:dyDescent="0.4">
      <c r="A5" s="109" t="s">
        <v>126</v>
      </c>
      <c r="B5" s="110" t="s">
        <v>127</v>
      </c>
      <c r="C5" s="111" t="s">
        <v>128</v>
      </c>
      <c r="D5" s="112" t="s">
        <v>129</v>
      </c>
      <c r="E5" s="110" t="s">
        <v>130</v>
      </c>
    </row>
    <row r="6" spans="1:9" ht="15" thickBot="1" x14ac:dyDescent="0.4"/>
    <row r="7" spans="1:9" x14ac:dyDescent="0.35">
      <c r="A7" s="113">
        <v>2020</v>
      </c>
      <c r="B7" s="114">
        <v>1</v>
      </c>
      <c r="C7" s="115">
        <v>15.9018996</v>
      </c>
      <c r="D7" s="115">
        <v>19.323</v>
      </c>
      <c r="E7" s="116">
        <v>-0.17704809812140973</v>
      </c>
    </row>
    <row r="8" spans="1:9" x14ac:dyDescent="0.35">
      <c r="A8" s="117">
        <v>2020</v>
      </c>
      <c r="B8" s="118">
        <v>2</v>
      </c>
      <c r="C8" s="119">
        <v>1.8147359999999999</v>
      </c>
      <c r="D8" s="119">
        <v>21.166</v>
      </c>
      <c r="E8" s="120">
        <v>-0.91426174052726072</v>
      </c>
    </row>
    <row r="9" spans="1:9" x14ac:dyDescent="0.35">
      <c r="A9" s="117">
        <v>2020</v>
      </c>
      <c r="B9" s="118">
        <v>3</v>
      </c>
      <c r="C9" s="119">
        <v>4.2406839289222864</v>
      </c>
      <c r="D9" s="119">
        <v>21.216999999999999</v>
      </c>
      <c r="E9" s="120">
        <v>-0.80012801390760768</v>
      </c>
    </row>
    <row r="10" spans="1:9" x14ac:dyDescent="0.35">
      <c r="A10" s="117">
        <v>2020</v>
      </c>
      <c r="B10" s="118">
        <v>4</v>
      </c>
      <c r="C10" s="119">
        <v>5.5900036011040095</v>
      </c>
      <c r="D10" s="119">
        <v>20.513999999999999</v>
      </c>
      <c r="E10" s="120">
        <v>-0.72750299302408072</v>
      </c>
    </row>
    <row r="11" spans="1:9" ht="15" thickBot="1" x14ac:dyDescent="0.4">
      <c r="A11" s="233" t="s">
        <v>131</v>
      </c>
      <c r="B11" s="234"/>
      <c r="C11" s="121">
        <v>27.547323130026296</v>
      </c>
      <c r="D11" s="121">
        <v>82.22</v>
      </c>
      <c r="E11" s="122">
        <v>-0.66495593371410489</v>
      </c>
    </row>
    <row r="12" spans="1:9" ht="15" thickTop="1" x14ac:dyDescent="0.35">
      <c r="A12" s="123">
        <v>2021</v>
      </c>
      <c r="B12" s="124">
        <v>1</v>
      </c>
      <c r="C12" s="125">
        <v>6.9551465566132586</v>
      </c>
      <c r="D12" s="126">
        <v>19.323</v>
      </c>
      <c r="E12" s="127">
        <v>-0.64005865773362014</v>
      </c>
    </row>
    <row r="13" spans="1:9" x14ac:dyDescent="0.35">
      <c r="A13" s="128">
        <v>2021</v>
      </c>
      <c r="B13" s="129">
        <v>2</v>
      </c>
      <c r="C13" s="125">
        <v>11.092285651680074</v>
      </c>
      <c r="D13" s="126">
        <v>21.166</v>
      </c>
      <c r="E13" s="130">
        <v>-0.47593850270811333</v>
      </c>
    </row>
    <row r="14" spans="1:9" x14ac:dyDescent="0.35">
      <c r="A14" s="128">
        <v>2021</v>
      </c>
      <c r="B14" s="129">
        <v>3</v>
      </c>
      <c r="C14" s="125">
        <v>14.23028782512379</v>
      </c>
      <c r="D14" s="126">
        <v>21.216999999999999</v>
      </c>
      <c r="E14" s="130">
        <v>-0.32929783545629487</v>
      </c>
    </row>
    <row r="15" spans="1:9" ht="15" thickBot="1" x14ac:dyDescent="0.4">
      <c r="A15" s="131">
        <v>2021</v>
      </c>
      <c r="B15" s="132">
        <v>4</v>
      </c>
      <c r="C15" s="133">
        <v>16.930841751965144</v>
      </c>
      <c r="D15" s="126">
        <v>20.513999999999999</v>
      </c>
      <c r="E15" s="134">
        <v>-0.17466892112873433</v>
      </c>
    </row>
    <row r="16" spans="1:9" ht="15" thickBot="1" x14ac:dyDescent="0.4">
      <c r="A16" s="235" t="s">
        <v>132</v>
      </c>
      <c r="B16" s="236"/>
      <c r="C16" s="135">
        <v>49.208561785382273</v>
      </c>
      <c r="D16" s="135">
        <v>82.22</v>
      </c>
      <c r="E16" s="136">
        <v>-0.40150131615930096</v>
      </c>
    </row>
    <row r="17" spans="1:1" x14ac:dyDescent="0.35">
      <c r="A17" s="137" t="s">
        <v>133</v>
      </c>
    </row>
  </sheetData>
  <sheetProtection algorithmName="SHA-512" hashValue="MOawi34mtryaGci862BRQv1Ui333Tx6cov6eNvdK+Z8oqXwTO/QIQvPKCG1/bBnYGUxQ/sM+gx+Rho5/h33oRw==" saltValue="8dm7JJb2Cxz4XTCyXL1v2Q==" spinCount="100000" sheet="1" objects="1" scenarios="1"/>
  <mergeCells count="2">
    <mergeCell ref="A11:B11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A9AE-A058-7C4F-8302-BCF43FFB288D}">
  <sheetPr>
    <tabColor rgb="FF00B0F0"/>
  </sheetPr>
  <dimension ref="A1:S33"/>
  <sheetViews>
    <sheetView workbookViewId="0">
      <selection activeCell="F36" sqref="F36"/>
    </sheetView>
  </sheetViews>
  <sheetFormatPr defaultColWidth="10.90625" defaultRowHeight="14.5" x14ac:dyDescent="0.35"/>
  <cols>
    <col min="6" max="7" width="3.6328125" customWidth="1"/>
    <col min="10" max="11" width="4.1796875" customWidth="1"/>
    <col min="16" max="16" width="6.6328125" customWidth="1"/>
    <col min="17" max="17" width="4.81640625" customWidth="1"/>
  </cols>
  <sheetData>
    <row r="1" spans="1:19" x14ac:dyDescent="0.35">
      <c r="I1" t="s">
        <v>138</v>
      </c>
    </row>
    <row r="2" spans="1:19" x14ac:dyDescent="0.35">
      <c r="H2" s="176">
        <v>43831</v>
      </c>
      <c r="I2" s="177">
        <v>5.3006332</v>
      </c>
      <c r="L2" s="176"/>
    </row>
    <row r="3" spans="1:19" ht="15.5" x14ac:dyDescent="0.35">
      <c r="A3" s="138" t="s">
        <v>125</v>
      </c>
      <c r="C3" s="4"/>
      <c r="D3" s="4"/>
      <c r="E3" s="4"/>
      <c r="F3" s="4"/>
      <c r="G3" s="4"/>
      <c r="H3" s="176">
        <v>43862</v>
      </c>
      <c r="I3" s="177">
        <v>2.7247750493912499</v>
      </c>
      <c r="L3" s="176"/>
      <c r="P3" s="4"/>
      <c r="R3" t="s">
        <v>65</v>
      </c>
    </row>
    <row r="4" spans="1:19" ht="19" thickBot="1" x14ac:dyDescent="0.5">
      <c r="A4" s="139"/>
      <c r="C4" s="4"/>
      <c r="D4" s="4"/>
      <c r="E4" s="4"/>
      <c r="F4" s="4"/>
      <c r="G4" s="4"/>
      <c r="H4" s="176">
        <v>43891</v>
      </c>
      <c r="I4" s="177">
        <v>1.2319204098247201</v>
      </c>
      <c r="L4" s="176"/>
      <c r="P4" s="4"/>
    </row>
    <row r="5" spans="1:19" ht="15" thickBot="1" x14ac:dyDescent="0.4">
      <c r="A5" s="140" t="s">
        <v>126</v>
      </c>
      <c r="B5" s="141" t="s">
        <v>127</v>
      </c>
      <c r="C5" s="142" t="s">
        <v>128</v>
      </c>
      <c r="D5" s="143" t="s">
        <v>129</v>
      </c>
      <c r="E5" s="141" t="s">
        <v>130</v>
      </c>
      <c r="F5" s="174"/>
      <c r="G5" s="174"/>
      <c r="H5" s="176">
        <v>43922</v>
      </c>
      <c r="I5" s="177">
        <v>0.60491199999999901</v>
      </c>
      <c r="P5" s="174"/>
      <c r="R5" s="144" t="s">
        <v>134</v>
      </c>
      <c r="S5" s="145" t="s">
        <v>135</v>
      </c>
    </row>
    <row r="6" spans="1:19" ht="15" thickBot="1" x14ac:dyDescent="0.4">
      <c r="H6" s="176">
        <v>43952</v>
      </c>
      <c r="I6" s="177">
        <v>0.614228463559232</v>
      </c>
      <c r="L6" s="176"/>
    </row>
    <row r="7" spans="1:19" ht="15" thickBot="1" x14ac:dyDescent="0.4">
      <c r="A7" s="146">
        <v>2020</v>
      </c>
      <c r="B7" s="147">
        <v>1</v>
      </c>
      <c r="C7" s="148">
        <f>'PATH ST Quarters'!C7</f>
        <v>15.9018996</v>
      </c>
      <c r="D7" s="148">
        <f>'PATH ST Quarters'!D7</f>
        <v>19.323</v>
      </c>
      <c r="E7" s="148">
        <f>'PATH ST Quarters'!E7</f>
        <v>-0.17704809812140973</v>
      </c>
      <c r="F7" s="175"/>
      <c r="G7" s="175"/>
      <c r="H7" s="176">
        <v>43983</v>
      </c>
      <c r="I7" s="177">
        <v>0.98089214397375701</v>
      </c>
      <c r="P7" s="175"/>
      <c r="R7" s="149">
        <f>1+E7</f>
        <v>0.82295190187859024</v>
      </c>
      <c r="S7" s="150">
        <v>0.82</v>
      </c>
    </row>
    <row r="8" spans="1:19" ht="15" thickBot="1" x14ac:dyDescent="0.4">
      <c r="A8" s="151">
        <v>2020</v>
      </c>
      <c r="B8" s="152">
        <v>2</v>
      </c>
      <c r="C8" s="148">
        <f>'PATH ST Quarters'!C8</f>
        <v>1.8147359999999999</v>
      </c>
      <c r="D8" s="148">
        <f>'PATH ST Quarters'!D8</f>
        <v>21.166</v>
      </c>
      <c r="E8" s="148">
        <f>'PATH ST Quarters'!E8</f>
        <v>-0.91426174052726072</v>
      </c>
      <c r="F8" s="175"/>
      <c r="G8" s="175"/>
      <c r="H8" s="176">
        <v>44013</v>
      </c>
      <c r="I8" s="177">
        <v>1.4135613096666699</v>
      </c>
      <c r="L8" s="176"/>
      <c r="M8" t="s">
        <v>136</v>
      </c>
      <c r="N8" t="s">
        <v>198</v>
      </c>
      <c r="O8" t="s">
        <v>137</v>
      </c>
      <c r="P8" s="175" t="s">
        <v>203</v>
      </c>
      <c r="R8" s="153">
        <f>1+E8</f>
        <v>8.5738259472739276E-2</v>
      </c>
      <c r="S8" s="154">
        <v>7.7505904581955609E-2</v>
      </c>
    </row>
    <row r="9" spans="1:19" ht="15" thickBot="1" x14ac:dyDescent="0.4">
      <c r="A9" s="151">
        <v>2020</v>
      </c>
      <c r="B9" s="152">
        <v>3</v>
      </c>
      <c r="C9" s="148">
        <f>'PATH ST Quarters'!C9</f>
        <v>4.2406839289222864</v>
      </c>
      <c r="D9" s="148">
        <f>'PATH ST Quarters'!D9</f>
        <v>21.216999999999999</v>
      </c>
      <c r="E9" s="148">
        <f>'PATH ST Quarters'!E9</f>
        <v>-0.80012801390760768</v>
      </c>
      <c r="F9" s="175"/>
      <c r="G9" s="175"/>
      <c r="H9" s="176">
        <v>44044</v>
      </c>
      <c r="I9" s="177">
        <v>1.68271460428619</v>
      </c>
      <c r="L9" s="176">
        <v>44044</v>
      </c>
      <c r="M9" s="177">
        <f>I8</f>
        <v>1.4135613096666699</v>
      </c>
      <c r="N9" s="177"/>
      <c r="O9" s="177">
        <f>M9</f>
        <v>1.4135613096666699</v>
      </c>
      <c r="P9" s="180">
        <f>C9/3</f>
        <v>1.4135613096407622</v>
      </c>
      <c r="R9" s="153">
        <f>1+E9</f>
        <v>0.19987198609239232</v>
      </c>
      <c r="S9" s="154">
        <v>0.24163524976437326</v>
      </c>
    </row>
    <row r="10" spans="1:19" ht="15" thickBot="1" x14ac:dyDescent="0.4">
      <c r="A10" s="151">
        <v>2020</v>
      </c>
      <c r="B10" s="152">
        <v>4</v>
      </c>
      <c r="C10" s="148">
        <f>'PATH ST Quarters'!C10</f>
        <v>5.5900036011040095</v>
      </c>
      <c r="D10" s="148">
        <f>'PATH ST Quarters'!D10</f>
        <v>20.513999999999999</v>
      </c>
      <c r="E10" s="148">
        <f>'PATH ST Quarters'!E10</f>
        <v>-0.72750299302408072</v>
      </c>
      <c r="F10" s="175"/>
      <c r="G10" s="175"/>
      <c r="H10" s="176">
        <v>44075</v>
      </c>
      <c r="I10" s="177">
        <v>1.80611217236745</v>
      </c>
      <c r="L10" s="176">
        <v>44075</v>
      </c>
      <c r="M10" s="177">
        <f t="shared" ref="M10:M11" si="0">I9</f>
        <v>1.68271460428619</v>
      </c>
      <c r="N10" s="177"/>
      <c r="O10" s="177">
        <f>M10</f>
        <v>1.68271460428619</v>
      </c>
      <c r="P10" s="180"/>
      <c r="R10" s="155">
        <f>1+E10</f>
        <v>0.27249700697591928</v>
      </c>
      <c r="S10" s="156">
        <v>0.4</v>
      </c>
    </row>
    <row r="11" spans="1:19" ht="15" thickBot="1" x14ac:dyDescent="0.4">
      <c r="A11" s="237" t="s">
        <v>131</v>
      </c>
      <c r="B11" s="238"/>
      <c r="C11" s="148">
        <f>'PATH ST Quarters'!C11</f>
        <v>27.547323130026296</v>
      </c>
      <c r="D11" s="148">
        <f>'PATH ST Quarters'!D11</f>
        <v>82.22</v>
      </c>
      <c r="E11" s="148">
        <f>'PATH ST Quarters'!E11</f>
        <v>-0.66495593371410489</v>
      </c>
      <c r="F11" s="175"/>
      <c r="G11" s="175"/>
      <c r="H11" s="176">
        <v>44105</v>
      </c>
      <c r="I11" s="177">
        <v>1.86333453366667</v>
      </c>
      <c r="L11" s="176">
        <v>44105</v>
      </c>
      <c r="M11" s="177">
        <f t="shared" si="0"/>
        <v>1.80611217236745</v>
      </c>
      <c r="N11" s="220">
        <f>M29/C10</f>
        <v>1.0016336705751274</v>
      </c>
      <c r="O11" s="177">
        <f t="shared" ref="O11:O25" si="1">M11/N11</f>
        <v>1.8031663924899806</v>
      </c>
      <c r="Q11" s="172"/>
      <c r="R11" s="173"/>
      <c r="S11" s="157"/>
    </row>
    <row r="12" spans="1:19" ht="15.5" thickTop="1" thickBot="1" x14ac:dyDescent="0.4">
      <c r="A12" s="158">
        <v>2021</v>
      </c>
      <c r="B12" s="159">
        <v>1</v>
      </c>
      <c r="C12" s="148">
        <f>'PATH ST Quarters'!C12</f>
        <v>6.9551465566132586</v>
      </c>
      <c r="D12" s="148">
        <f>'PATH ST Quarters'!D12</f>
        <v>19.323</v>
      </c>
      <c r="E12" s="148">
        <f>'PATH ST Quarters'!E12</f>
        <v>-0.64005865773362014</v>
      </c>
      <c r="F12" s="175"/>
      <c r="G12" s="175"/>
      <c r="H12" s="176">
        <v>44136</v>
      </c>
      <c r="I12" s="177">
        <v>1.92968911946787</v>
      </c>
      <c r="L12" s="176">
        <v>44136</v>
      </c>
      <c r="M12" s="177">
        <f>I11</f>
        <v>1.86333453366667</v>
      </c>
      <c r="N12" s="220">
        <f>M29/C10</f>
        <v>1.0016336705751274</v>
      </c>
      <c r="O12" s="177">
        <f t="shared" si="1"/>
        <v>1.8602954237718099</v>
      </c>
      <c r="P12">
        <f>C10/3</f>
        <v>1.8633345337013365</v>
      </c>
      <c r="R12" s="160">
        <f>1+E12</f>
        <v>0.35994134226637986</v>
      </c>
      <c r="S12" s="161">
        <v>0.63695652173913042</v>
      </c>
    </row>
    <row r="13" spans="1:19" ht="15" thickBot="1" x14ac:dyDescent="0.4">
      <c r="A13" s="151">
        <v>2021</v>
      </c>
      <c r="B13" s="162">
        <v>2</v>
      </c>
      <c r="C13" s="148">
        <f>'PATH ST Quarters'!C13</f>
        <v>11.092285651680074</v>
      </c>
      <c r="D13" s="148">
        <f>'PATH ST Quarters'!D13</f>
        <v>21.166</v>
      </c>
      <c r="E13" s="148">
        <f>'PATH ST Quarters'!E13</f>
        <v>-0.47593850270811333</v>
      </c>
      <c r="F13" s="175"/>
      <c r="G13" s="175"/>
      <c r="H13" s="176">
        <v>44166</v>
      </c>
      <c r="I13" s="177">
        <v>2.0633910071622501</v>
      </c>
      <c r="L13" s="176">
        <v>44166</v>
      </c>
      <c r="M13" s="177">
        <f t="shared" ref="M13:M25" si="2">I12</f>
        <v>1.92968911946787</v>
      </c>
      <c r="N13" s="220">
        <f>M29/C10</f>
        <v>1.0016336705751274</v>
      </c>
      <c r="O13" s="177">
        <f t="shared" si="1"/>
        <v>1.9265417848422199</v>
      </c>
      <c r="R13" s="163">
        <f>1+E13</f>
        <v>0.52406149729188667</v>
      </c>
      <c r="S13" s="164">
        <v>0.71138403401039207</v>
      </c>
    </row>
    <row r="14" spans="1:19" ht="15" thickBot="1" x14ac:dyDescent="0.4">
      <c r="A14" s="151">
        <v>2021</v>
      </c>
      <c r="B14" s="162">
        <v>3</v>
      </c>
      <c r="C14" s="148">
        <f>'PATH ST Quarters'!C14</f>
        <v>14.23028782512379</v>
      </c>
      <c r="D14" s="148">
        <f>'PATH ST Quarters'!D14</f>
        <v>21.216999999999999</v>
      </c>
      <c r="E14" s="148">
        <f>'PATH ST Quarters'!E14</f>
        <v>-0.32929783545629487</v>
      </c>
      <c r="F14" s="175"/>
      <c r="G14" s="175"/>
      <c r="H14" s="176">
        <v>44197</v>
      </c>
      <c r="I14" s="177">
        <v>2.3183821856666702</v>
      </c>
      <c r="L14" s="176">
        <v>44197</v>
      </c>
      <c r="M14" s="177">
        <f t="shared" si="2"/>
        <v>2.0633910071622501</v>
      </c>
      <c r="N14" s="220">
        <f>M30/C12</f>
        <v>1.0217167283018334</v>
      </c>
      <c r="O14" s="177">
        <f t="shared" si="1"/>
        <v>2.0195333501016024</v>
      </c>
      <c r="R14" s="163">
        <f>1+E14</f>
        <v>0.67070216454370513</v>
      </c>
      <c r="S14" s="164">
        <v>0.7756833176248823</v>
      </c>
    </row>
    <row r="15" spans="1:19" ht="15" thickBot="1" x14ac:dyDescent="0.4">
      <c r="A15" s="165">
        <v>2021</v>
      </c>
      <c r="B15" s="166">
        <v>4</v>
      </c>
      <c r="C15" s="148">
        <f>'PATH ST Quarters'!C15</f>
        <v>16.930841751965144</v>
      </c>
      <c r="D15" s="148">
        <f>'PATH ST Quarters'!D15</f>
        <v>20.513999999999999</v>
      </c>
      <c r="E15" s="148">
        <f>'PATH ST Quarters'!E15</f>
        <v>-0.17466892112873433</v>
      </c>
      <c r="F15" s="175"/>
      <c r="G15" s="175"/>
      <c r="H15" s="176">
        <v>44228</v>
      </c>
      <c r="I15" s="177">
        <v>2.7244163918537398</v>
      </c>
      <c r="L15" s="176">
        <v>44228</v>
      </c>
      <c r="M15" s="177">
        <f t="shared" si="2"/>
        <v>2.3183821856666702</v>
      </c>
      <c r="N15" s="220">
        <f>M30/C12</f>
        <v>1.0217167283018334</v>
      </c>
      <c r="O15" s="177">
        <f t="shared" si="1"/>
        <v>2.2691046563561588</v>
      </c>
      <c r="P15">
        <f>C12/3</f>
        <v>2.3183821855377529</v>
      </c>
      <c r="R15" s="167">
        <f>1+E15</f>
        <v>0.82533107887126567</v>
      </c>
      <c r="S15" s="168">
        <v>0.86348122866894195</v>
      </c>
    </row>
    <row r="16" spans="1:19" ht="15" thickBot="1" x14ac:dyDescent="0.4">
      <c r="A16" s="239" t="s">
        <v>132</v>
      </c>
      <c r="B16" s="240"/>
      <c r="C16" s="148">
        <f>'PATH ST Quarters'!C16</f>
        <v>49.208561785382273</v>
      </c>
      <c r="D16" s="148">
        <f>'PATH ST Quarters'!D16</f>
        <v>82.22</v>
      </c>
      <c r="E16" s="148">
        <f>'PATH ST Quarters'!E16</f>
        <v>-0.40150131615930096</v>
      </c>
      <c r="F16" s="175"/>
      <c r="G16" s="175"/>
      <c r="H16" s="176">
        <v>44256</v>
      </c>
      <c r="I16" s="177">
        <v>3.2144943544168401</v>
      </c>
      <c r="L16" s="176">
        <v>44256</v>
      </c>
      <c r="M16" s="177">
        <f t="shared" si="2"/>
        <v>2.7244163918537398</v>
      </c>
      <c r="N16" s="221">
        <f>M30/C12</f>
        <v>1.0217167283018334</v>
      </c>
      <c r="O16" s="177">
        <f t="shared" si="1"/>
        <v>2.6665085501554975</v>
      </c>
    </row>
    <row r="17" spans="1:19" x14ac:dyDescent="0.35">
      <c r="A17" s="169" t="s">
        <v>133</v>
      </c>
      <c r="H17" s="176">
        <v>44287</v>
      </c>
      <c r="I17" s="177">
        <v>3.6974285500000001</v>
      </c>
      <c r="L17" s="176">
        <v>44287</v>
      </c>
      <c r="M17" s="177">
        <f t="shared" si="2"/>
        <v>3.2144943544168401</v>
      </c>
      <c r="N17" s="221">
        <f>M31/C13</f>
        <v>0.9929780731133564</v>
      </c>
      <c r="O17" s="177">
        <f t="shared" si="1"/>
        <v>3.2372259181294929</v>
      </c>
    </row>
    <row r="18" spans="1:19" x14ac:dyDescent="0.35">
      <c r="H18" s="176">
        <v>44317</v>
      </c>
      <c r="I18" s="177">
        <v>4.1024735284113696</v>
      </c>
      <c r="L18" s="176">
        <v>44317</v>
      </c>
      <c r="M18" s="177">
        <f t="shared" si="2"/>
        <v>3.6974285500000001</v>
      </c>
      <c r="N18" s="221">
        <f>M31/C13</f>
        <v>0.9929780731133564</v>
      </c>
      <c r="O18" s="177">
        <f t="shared" si="1"/>
        <v>3.7235752229726318</v>
      </c>
      <c r="P18">
        <f>C13/3</f>
        <v>3.6974285505600246</v>
      </c>
    </row>
    <row r="19" spans="1:19" x14ac:dyDescent="0.35">
      <c r="B19" s="170" t="s">
        <v>192</v>
      </c>
      <c r="C19" s="171"/>
      <c r="H19" s="176">
        <v>44348</v>
      </c>
      <c r="I19" s="177">
        <v>4.4406521320985899</v>
      </c>
      <c r="L19" s="176">
        <v>44348</v>
      </c>
      <c r="M19" s="177">
        <f t="shared" si="2"/>
        <v>4.1024735284113696</v>
      </c>
      <c r="N19" s="221">
        <f>M31/C13</f>
        <v>0.9929780731133564</v>
      </c>
      <c r="O19" s="177">
        <f t="shared" si="1"/>
        <v>4.1314845105779483</v>
      </c>
      <c r="R19" s="170" t="s">
        <v>193</v>
      </c>
      <c r="S19" s="171"/>
    </row>
    <row r="20" spans="1:19" x14ac:dyDescent="0.35">
      <c r="H20" s="176">
        <v>44378</v>
      </c>
      <c r="I20" s="177">
        <v>4.7434292766666699</v>
      </c>
      <c r="L20" s="176">
        <v>44378</v>
      </c>
      <c r="M20" s="177">
        <f t="shared" si="2"/>
        <v>4.4406521320985899</v>
      </c>
      <c r="N20" s="221">
        <f>M32/C14</f>
        <v>0.99943606528794215</v>
      </c>
      <c r="O20" s="177">
        <f t="shared" si="1"/>
        <v>4.443157783003576</v>
      </c>
    </row>
    <row r="21" spans="1:19" x14ac:dyDescent="0.35">
      <c r="H21" s="176">
        <v>44409</v>
      </c>
      <c r="I21" s="177">
        <v>5.0381814630913704</v>
      </c>
      <c r="L21" s="176">
        <v>44409</v>
      </c>
      <c r="M21" s="177">
        <f t="shared" si="2"/>
        <v>4.7434292766666699</v>
      </c>
      <c r="N21" s="221">
        <f>M32/C14</f>
        <v>0.99943606528794215</v>
      </c>
      <c r="O21" s="177">
        <f t="shared" si="1"/>
        <v>4.7461057704577287</v>
      </c>
      <c r="P21">
        <f>C14/3</f>
        <v>4.7434292750412634</v>
      </c>
    </row>
    <row r="22" spans="1:19" x14ac:dyDescent="0.35">
      <c r="H22" s="176">
        <v>44440</v>
      </c>
      <c r="I22" s="177">
        <v>5.3359315338203004</v>
      </c>
      <c r="L22" s="176">
        <v>44440</v>
      </c>
      <c r="M22" s="177">
        <f t="shared" si="2"/>
        <v>5.0381814630913704</v>
      </c>
      <c r="N22" s="221">
        <f>M32/C14</f>
        <v>0.99943606528794215</v>
      </c>
      <c r="O22" s="177">
        <f t="shared" si="1"/>
        <v>5.0410242716624873</v>
      </c>
    </row>
    <row r="23" spans="1:19" x14ac:dyDescent="0.35">
      <c r="H23" s="176">
        <v>44470</v>
      </c>
      <c r="I23" s="177">
        <v>5.6436139166666699</v>
      </c>
      <c r="L23" s="176">
        <v>44470</v>
      </c>
      <c r="M23" s="177">
        <f>I22</f>
        <v>5.3359315338203004</v>
      </c>
      <c r="N23" s="221">
        <f>M33/C15</f>
        <v>1.0061685620232623</v>
      </c>
      <c r="O23" s="177">
        <f t="shared" si="1"/>
        <v>5.3032183027965996</v>
      </c>
    </row>
    <row r="24" spans="1:19" x14ac:dyDescent="0.35">
      <c r="H24" s="176">
        <v>44501</v>
      </c>
      <c r="I24" s="177">
        <f>I23*(1+I$27)</f>
        <v>6.0557352489312084</v>
      </c>
      <c r="L24" s="176">
        <v>44501</v>
      </c>
      <c r="M24" s="177">
        <f t="shared" si="2"/>
        <v>5.6436139166666699</v>
      </c>
      <c r="N24" s="221">
        <f>M33/C15</f>
        <v>1.0061685620232623</v>
      </c>
      <c r="O24" s="177">
        <f t="shared" si="1"/>
        <v>5.6090143636749712</v>
      </c>
      <c r="P24">
        <f>C15/3</f>
        <v>5.6436139173217148</v>
      </c>
    </row>
    <row r="25" spans="1:19" x14ac:dyDescent="0.35">
      <c r="C25" s="218">
        <f>SUM(C7:C10)</f>
        <v>27.547323130026296</v>
      </c>
      <c r="H25" s="176">
        <v>44531</v>
      </c>
      <c r="I25" s="177">
        <f>I24*(1+I$27)</f>
        <v>6.4979514804952752</v>
      </c>
      <c r="L25" s="176">
        <v>44531</v>
      </c>
      <c r="M25" s="177">
        <f t="shared" si="2"/>
        <v>6.0557352489312084</v>
      </c>
      <c r="N25" s="221">
        <f>M33/C15</f>
        <v>1.0061685620232623</v>
      </c>
      <c r="O25" s="177">
        <f t="shared" si="1"/>
        <v>6.018609085493571</v>
      </c>
    </row>
    <row r="26" spans="1:19" x14ac:dyDescent="0.35">
      <c r="I26" s="177"/>
    </row>
    <row r="27" spans="1:19" x14ac:dyDescent="0.35">
      <c r="I27" s="179">
        <f>(I23/I17)^(1/COUNT(I18:I23))-1</f>
        <v>7.3024366717834077E-2</v>
      </c>
    </row>
    <row r="29" spans="1:19" x14ac:dyDescent="0.35">
      <c r="L29" t="s">
        <v>194</v>
      </c>
      <c r="M29" s="177">
        <f>SUM(M11:M13)</f>
        <v>5.5991358255019898</v>
      </c>
      <c r="N29" s="177"/>
      <c r="O29" s="177">
        <f>SUM(O11:O13)</f>
        <v>5.5900036011040104</v>
      </c>
    </row>
    <row r="30" spans="1:19" x14ac:dyDescent="0.35">
      <c r="L30" t="s">
        <v>195</v>
      </c>
      <c r="M30" s="177">
        <f>SUM(M14:M16)</f>
        <v>7.1061895846826602</v>
      </c>
      <c r="N30" s="177"/>
      <c r="O30" s="177">
        <f>SUM(O14:O16)</f>
        <v>6.9551465566132586</v>
      </c>
    </row>
    <row r="31" spans="1:19" x14ac:dyDescent="0.35">
      <c r="L31" t="s">
        <v>196</v>
      </c>
      <c r="M31" s="177">
        <f>SUM(M17:M19)</f>
        <v>11.01439643282821</v>
      </c>
      <c r="N31" s="177"/>
      <c r="O31" s="177">
        <f>SUM(O17:O19)</f>
        <v>11.092285651680072</v>
      </c>
    </row>
    <row r="32" spans="1:19" x14ac:dyDescent="0.35">
      <c r="L32" t="s">
        <v>197</v>
      </c>
      <c r="M32" s="177">
        <f>SUM(M20:M22)</f>
        <v>14.222262871856628</v>
      </c>
      <c r="N32" s="177"/>
      <c r="O32" s="177">
        <f>SUM(O20:O22)</f>
        <v>14.230287825123792</v>
      </c>
    </row>
    <row r="33" spans="12:15" x14ac:dyDescent="0.35">
      <c r="L33" t="s">
        <v>194</v>
      </c>
      <c r="M33" s="177">
        <f>SUM(M23:M25)</f>
        <v>17.03528069941818</v>
      </c>
      <c r="N33" s="177"/>
      <c r="O33" s="177">
        <f>SUM(O23:O25)</f>
        <v>16.93084175196514</v>
      </c>
    </row>
  </sheetData>
  <mergeCells count="2">
    <mergeCell ref="A11:B11"/>
    <mergeCell ref="A16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B2B-10CB-624F-9EEA-5707D5EF2F97}">
  <dimension ref="B4:AE31"/>
  <sheetViews>
    <sheetView topLeftCell="A13" workbookViewId="0">
      <selection activeCell="C29" sqref="C29:AA52"/>
    </sheetView>
  </sheetViews>
  <sheetFormatPr defaultColWidth="10.90625" defaultRowHeight="14.5" x14ac:dyDescent="0.35"/>
  <cols>
    <col min="1" max="1" width="6.6328125" customWidth="1"/>
    <col min="3" max="3" width="9.36328125" customWidth="1"/>
    <col min="4" max="4" width="9.81640625" customWidth="1"/>
    <col min="5" max="16" width="6.453125" customWidth="1"/>
    <col min="17" max="17" width="7.453125" customWidth="1"/>
    <col min="18" max="24" width="6.453125" customWidth="1"/>
    <col min="25" max="25" width="2.6328125" customWidth="1"/>
    <col min="26" max="26" width="6.453125" customWidth="1"/>
  </cols>
  <sheetData>
    <row r="4" spans="2:18" x14ac:dyDescent="0.35">
      <c r="B4" s="3" t="s">
        <v>57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8" ht="15" thickBot="1" x14ac:dyDescent="0.4">
      <c r="B5" s="4"/>
      <c r="C5" s="4"/>
      <c r="D5" s="4"/>
      <c r="E5" s="4">
        <v>2020</v>
      </c>
      <c r="F5" s="4">
        <v>2021</v>
      </c>
      <c r="G5" s="4">
        <v>2022</v>
      </c>
      <c r="H5" s="4">
        <v>2023</v>
      </c>
      <c r="I5" s="4">
        <v>2024</v>
      </c>
      <c r="J5" s="4">
        <v>2025</v>
      </c>
      <c r="K5" s="4">
        <v>2026</v>
      </c>
      <c r="L5" s="4">
        <v>2027</v>
      </c>
      <c r="M5" s="4">
        <v>2028</v>
      </c>
      <c r="N5" s="4">
        <v>2029</v>
      </c>
      <c r="O5" s="4">
        <v>2030</v>
      </c>
      <c r="P5" s="4"/>
    </row>
    <row r="6" spans="2:18" x14ac:dyDescent="0.35">
      <c r="B6" s="4"/>
      <c r="C6" s="4" t="s">
        <v>58</v>
      </c>
      <c r="D6" s="5" t="s">
        <v>59</v>
      </c>
      <c r="E6" s="6" t="s">
        <v>60</v>
      </c>
      <c r="F6" s="7" t="s">
        <v>60</v>
      </c>
      <c r="G6" s="8">
        <f>'SUMMARY SUMMARY'!O47</f>
        <v>0.96</v>
      </c>
      <c r="H6" s="8">
        <f>'SUMMARY SUMMARY'!P47</f>
        <v>1.02</v>
      </c>
      <c r="I6" s="8">
        <f>'SUMMARY SUMMARY'!Q47</f>
        <v>1.03</v>
      </c>
      <c r="J6" s="8">
        <f>'SUMMARY SUMMARY'!R47</f>
        <v>1.04</v>
      </c>
      <c r="K6" s="8">
        <f>'SUMMARY SUMMARY'!S47</f>
        <v>1.05</v>
      </c>
      <c r="L6" s="8">
        <f>'SUMMARY SUMMARY'!T47</f>
        <v>1.06</v>
      </c>
      <c r="M6" s="8">
        <f>'SUMMARY SUMMARY'!U47</f>
        <v>1.07</v>
      </c>
      <c r="N6" s="8">
        <f>'SUMMARY SUMMARY'!V47</f>
        <v>1.08</v>
      </c>
      <c r="O6" s="9">
        <f>'SUMMARY SUMMARY'!W47</f>
        <v>1.0900000000000001</v>
      </c>
      <c r="P6" s="4"/>
      <c r="Q6" s="10"/>
      <c r="R6" s="10"/>
    </row>
    <row r="7" spans="2:18" x14ac:dyDescent="0.35">
      <c r="B7" s="4"/>
      <c r="C7" s="4"/>
      <c r="D7" s="4" t="s">
        <v>61</v>
      </c>
      <c r="E7" s="11" t="s">
        <v>60</v>
      </c>
      <c r="F7" s="12" t="s">
        <v>60</v>
      </c>
      <c r="G7" s="13">
        <f t="shared" ref="G7:O7" si="0">P25/($Q20*1000)</f>
        <v>1.0199707827067961</v>
      </c>
      <c r="H7" s="13">
        <f t="shared" si="0"/>
        <v>1.0341024588974006</v>
      </c>
      <c r="I7" s="13">
        <f t="shared" si="0"/>
        <v>1.0480956052009496</v>
      </c>
      <c r="J7" s="13">
        <f t="shared" si="0"/>
        <v>1.051007166542149</v>
      </c>
      <c r="K7" s="13">
        <f t="shared" si="0"/>
        <v>1.0574736529878175</v>
      </c>
      <c r="L7" s="13">
        <f t="shared" si="0"/>
        <v>1.0634379337454229</v>
      </c>
      <c r="M7" s="13">
        <f t="shared" si="0"/>
        <v>1.0752762713937922</v>
      </c>
      <c r="N7" s="13">
        <f t="shared" si="0"/>
        <v>1.0831141642852975</v>
      </c>
      <c r="O7" s="14">
        <f t="shared" si="0"/>
        <v>1.092399368752262</v>
      </c>
      <c r="P7" s="4"/>
      <c r="Q7" s="10"/>
      <c r="R7" s="10"/>
    </row>
    <row r="8" spans="2:18" x14ac:dyDescent="0.35">
      <c r="B8" s="4"/>
      <c r="C8" s="4" t="s">
        <v>62</v>
      </c>
      <c r="D8" s="5" t="s">
        <v>59</v>
      </c>
      <c r="E8" s="15" t="s">
        <v>60</v>
      </c>
      <c r="F8" s="16" t="s">
        <v>60</v>
      </c>
      <c r="G8" s="17">
        <f>'SUMMARY SUMMARY'!O52</f>
        <v>0.81</v>
      </c>
      <c r="H8" s="17">
        <f>'SUMMARY SUMMARY'!P52</f>
        <v>0.99</v>
      </c>
      <c r="I8" s="17">
        <f>'SUMMARY SUMMARY'!Q52</f>
        <v>1.01</v>
      </c>
      <c r="J8" s="17">
        <f>'SUMMARY SUMMARY'!R52</f>
        <v>1.02</v>
      </c>
      <c r="K8" s="17">
        <f>'SUMMARY SUMMARY'!S52</f>
        <v>1.03</v>
      </c>
      <c r="L8" s="17">
        <f>'SUMMARY SUMMARY'!T52</f>
        <v>1.04</v>
      </c>
      <c r="M8" s="17">
        <f>'SUMMARY SUMMARY'!U52</f>
        <v>1.05</v>
      </c>
      <c r="N8" s="17">
        <f>'SUMMARY SUMMARY'!V52</f>
        <v>1.06</v>
      </c>
      <c r="O8" s="18">
        <f>'SUMMARY SUMMARY'!W52</f>
        <v>1.07</v>
      </c>
      <c r="P8" s="4"/>
      <c r="Q8" s="10"/>
      <c r="R8" s="10"/>
    </row>
    <row r="9" spans="2:18" x14ac:dyDescent="0.35">
      <c r="B9" s="4"/>
      <c r="C9" s="4"/>
      <c r="D9" s="4" t="s">
        <v>63</v>
      </c>
      <c r="E9" s="19" t="s">
        <v>60</v>
      </c>
      <c r="F9" s="1" t="s">
        <v>60</v>
      </c>
      <c r="G9" s="20">
        <f>P26/($Q$20*1000)</f>
        <v>0.93895778169040189</v>
      </c>
      <c r="H9" s="20">
        <f t="shared" ref="H9:O10" si="1">Q26/($Q$20*1000)</f>
        <v>0.9435311037583668</v>
      </c>
      <c r="I9" s="20">
        <f t="shared" si="1"/>
        <v>0.96114133519350475</v>
      </c>
      <c r="J9" s="20">
        <f>S26/($Q$20*1000)</f>
        <v>0.97289329030242799</v>
      </c>
      <c r="K9" s="20">
        <f t="shared" si="1"/>
        <v>0.99836526976323037</v>
      </c>
      <c r="L9" s="20">
        <f t="shared" si="1"/>
        <v>1.0299960719971233</v>
      </c>
      <c r="M9" s="20">
        <f t="shared" si="1"/>
        <v>1.0618445195595931</v>
      </c>
      <c r="N9" s="20">
        <f t="shared" si="1"/>
        <v>1.0823067195845872</v>
      </c>
      <c r="O9" s="21">
        <f t="shared" si="1"/>
        <v>1.0923979849656245</v>
      </c>
      <c r="P9" s="4"/>
      <c r="Q9" s="10"/>
      <c r="R9" s="10"/>
    </row>
    <row r="10" spans="2:18" ht="15" thickBot="1" x14ac:dyDescent="0.4">
      <c r="B10" s="4"/>
      <c r="C10" s="4"/>
      <c r="D10" s="22" t="s">
        <v>64</v>
      </c>
      <c r="E10" s="23" t="s">
        <v>60</v>
      </c>
      <c r="F10" s="24" t="s">
        <v>60</v>
      </c>
      <c r="G10" s="25">
        <f>P27/($Q$20*1000)</f>
        <v>0.91548383714814174</v>
      </c>
      <c r="H10" s="25">
        <f t="shared" si="1"/>
        <v>0.9435311037583668</v>
      </c>
      <c r="I10" s="25">
        <f t="shared" si="1"/>
        <v>0.96114133519350475</v>
      </c>
      <c r="J10" s="25">
        <f>S27/($Q$20*1000)</f>
        <v>0.97289329030242799</v>
      </c>
      <c r="K10" s="25">
        <f t="shared" si="1"/>
        <v>0.99836526976323037</v>
      </c>
      <c r="L10" s="25">
        <f t="shared" si="1"/>
        <v>1.0299960719971233</v>
      </c>
      <c r="M10" s="25">
        <f t="shared" si="1"/>
        <v>1.0618445195595931</v>
      </c>
      <c r="N10" s="25">
        <f t="shared" si="1"/>
        <v>1.0823067195845872</v>
      </c>
      <c r="O10" s="26">
        <f t="shared" si="1"/>
        <v>1.0923979849656245</v>
      </c>
      <c r="P10" s="4"/>
      <c r="Q10" s="10"/>
      <c r="R10" s="10"/>
    </row>
    <row r="12" spans="2:18" x14ac:dyDescent="0.35">
      <c r="E12" s="27" t="s">
        <v>65</v>
      </c>
    </row>
    <row r="13" spans="2:18" x14ac:dyDescent="0.35">
      <c r="E13" s="5" t="s">
        <v>66</v>
      </c>
    </row>
    <row r="14" spans="2:18" x14ac:dyDescent="0.35">
      <c r="E14" s="5" t="s">
        <v>67</v>
      </c>
    </row>
    <row r="19" spans="3:31" x14ac:dyDescent="0.35">
      <c r="E19" t="s">
        <v>68</v>
      </c>
      <c r="F19" t="s">
        <v>69</v>
      </c>
      <c r="G19" t="s">
        <v>70</v>
      </c>
      <c r="H19" t="s">
        <v>71</v>
      </c>
      <c r="I19" t="s">
        <v>59</v>
      </c>
      <c r="J19" t="s">
        <v>72</v>
      </c>
      <c r="K19" t="s">
        <v>73</v>
      </c>
      <c r="L19" t="s">
        <v>74</v>
      </c>
      <c r="M19" t="s">
        <v>75</v>
      </c>
      <c r="N19" t="s">
        <v>76</v>
      </c>
      <c r="O19" t="s">
        <v>77</v>
      </c>
      <c r="P19" t="s">
        <v>78</v>
      </c>
      <c r="Q19" t="s">
        <v>79</v>
      </c>
    </row>
    <row r="20" spans="3:31" x14ac:dyDescent="0.35">
      <c r="C20" s="28" t="s">
        <v>80</v>
      </c>
      <c r="D20" s="28"/>
      <c r="E20" s="29">
        <v>6480</v>
      </c>
      <c r="F20" s="29">
        <v>6050</v>
      </c>
      <c r="G20" s="29">
        <v>6793</v>
      </c>
      <c r="H20" s="29">
        <v>7063</v>
      </c>
      <c r="I20" s="29">
        <v>7240</v>
      </c>
      <c r="J20" s="29">
        <v>6863</v>
      </c>
      <c r="K20" s="29">
        <v>7177</v>
      </c>
      <c r="L20" s="29">
        <v>7080</v>
      </c>
      <c r="M20" s="29">
        <v>6960</v>
      </c>
      <c r="N20" s="29">
        <v>7536</v>
      </c>
      <c r="O20" s="29">
        <v>6524</v>
      </c>
      <c r="P20" s="29">
        <v>6454</v>
      </c>
      <c r="Q20" s="30">
        <f>SUM(E20:P20)</f>
        <v>82220</v>
      </c>
    </row>
    <row r="23" spans="3:31" x14ac:dyDescent="0.35">
      <c r="AE23">
        <v>77201108.810584843</v>
      </c>
    </row>
    <row r="24" spans="3:31" x14ac:dyDescent="0.35">
      <c r="C24" s="28" t="s">
        <v>81</v>
      </c>
      <c r="D24" s="28"/>
      <c r="N24">
        <v>2020</v>
      </c>
      <c r="O24">
        <v>2021</v>
      </c>
      <c r="P24">
        <v>2022</v>
      </c>
      <c r="Q24">
        <v>2023</v>
      </c>
      <c r="R24">
        <v>2024</v>
      </c>
      <c r="S24">
        <v>2025</v>
      </c>
      <c r="T24">
        <v>2026</v>
      </c>
      <c r="U24">
        <v>2027</v>
      </c>
      <c r="V24">
        <v>2028</v>
      </c>
      <c r="W24">
        <v>2029</v>
      </c>
      <c r="X24">
        <v>2030</v>
      </c>
      <c r="AE24">
        <v>77577127.351012915</v>
      </c>
    </row>
    <row r="25" spans="3:31" x14ac:dyDescent="0.35">
      <c r="P25">
        <v>83861997.754152775</v>
      </c>
      <c r="Q25">
        <v>85023904.170544282</v>
      </c>
      <c r="R25">
        <v>86174420.659622073</v>
      </c>
      <c r="S25">
        <v>86413809.233095482</v>
      </c>
      <c r="T25">
        <v>86945483.748658344</v>
      </c>
      <c r="U25">
        <v>87435866.912548676</v>
      </c>
      <c r="V25">
        <v>88409215.033997595</v>
      </c>
      <c r="W25">
        <v>89053646.587537155</v>
      </c>
      <c r="X25">
        <v>89817076.098810971</v>
      </c>
      <c r="AE25">
        <v>79025040.57960996</v>
      </c>
    </row>
    <row r="26" spans="3:31" x14ac:dyDescent="0.35">
      <c r="P26">
        <v>77201108.810584843</v>
      </c>
      <c r="Q26">
        <v>77577127.351012915</v>
      </c>
      <c r="R26">
        <v>79025040.57960996</v>
      </c>
      <c r="S26">
        <v>79991286.328665629</v>
      </c>
      <c r="T26">
        <v>82085592.4799328</v>
      </c>
      <c r="U26">
        <v>84686277.039603472</v>
      </c>
      <c r="V26">
        <v>87304856.398189753</v>
      </c>
      <c r="W26">
        <v>88987258.484244764</v>
      </c>
      <c r="X26">
        <v>89816962.323873639</v>
      </c>
      <c r="AE26">
        <v>79991286.328665629</v>
      </c>
    </row>
    <row r="27" spans="3:31" x14ac:dyDescent="0.35">
      <c r="P27">
        <v>75271081.090320215</v>
      </c>
      <c r="Q27">
        <v>77577127.351012915</v>
      </c>
      <c r="R27">
        <v>79025040.57960996</v>
      </c>
      <c r="S27">
        <v>79991286.328665629</v>
      </c>
      <c r="T27">
        <v>82085592.4799328</v>
      </c>
      <c r="U27">
        <v>84686277.039603472</v>
      </c>
      <c r="V27">
        <v>87304856.398189753</v>
      </c>
      <c r="W27">
        <v>88987258.484244764</v>
      </c>
      <c r="X27">
        <v>89816962.323873639</v>
      </c>
      <c r="AE27">
        <v>82085592.4799328</v>
      </c>
    </row>
    <row r="28" spans="3:31" x14ac:dyDescent="0.35">
      <c r="AE28">
        <v>84686277.039603472</v>
      </c>
    </row>
    <row r="29" spans="3:31" x14ac:dyDescent="0.35">
      <c r="AE29">
        <v>87304856.398189753</v>
      </c>
    </row>
    <row r="30" spans="3:31" x14ac:dyDescent="0.35">
      <c r="AE30">
        <v>88987258.484244764</v>
      </c>
    </row>
    <row r="31" spans="3:31" x14ac:dyDescent="0.35">
      <c r="AE31">
        <v>89816962.323873639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3"/>
  <sheetViews>
    <sheetView workbookViewId="0"/>
  </sheetViews>
  <sheetFormatPr defaultColWidth="8.81640625" defaultRowHeight="14.5" x14ac:dyDescent="0.35"/>
  <cols>
    <col min="1" max="1" width="20.6328125" style="2" customWidth="1"/>
  </cols>
  <sheetData>
    <row r="1" spans="1:4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5">
      <c r="A2" s="2">
        <v>36526</v>
      </c>
      <c r="B2">
        <v>20</v>
      </c>
      <c r="C2">
        <v>6</v>
      </c>
      <c r="D2">
        <v>5</v>
      </c>
      <c r="E2">
        <v>20</v>
      </c>
      <c r="F2">
        <v>6</v>
      </c>
      <c r="G2">
        <v>5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232710</v>
      </c>
      <c r="Z2">
        <v>85325.666670000006</v>
      </c>
      <c r="AA2">
        <v>60462</v>
      </c>
      <c r="AB2">
        <v>31</v>
      </c>
      <c r="AC2">
        <v>1</v>
      </c>
      <c r="AD2">
        <v>2472.4022380000001</v>
      </c>
      <c r="AE2">
        <v>180.47040000000001</v>
      </c>
      <c r="AF2">
        <v>607.76742460000003</v>
      </c>
      <c r="AG2">
        <v>2472.3968089999998</v>
      </c>
      <c r="AH2">
        <v>170.1</v>
      </c>
      <c r="AI2">
        <v>8143.134</v>
      </c>
      <c r="AJ2">
        <v>2218.4765940000002</v>
      </c>
      <c r="AK2">
        <v>253.9441459</v>
      </c>
      <c r="AL2">
        <v>8143.134</v>
      </c>
      <c r="AM2">
        <v>8143.134</v>
      </c>
      <c r="AN2">
        <v>2472.42074</v>
      </c>
      <c r="AO2">
        <v>2472.42074</v>
      </c>
      <c r="AP2">
        <v>170.1</v>
      </c>
      <c r="AQ2">
        <v>2473.3927640000002</v>
      </c>
      <c r="AR2">
        <v>2473.3927640000002</v>
      </c>
      <c r="AS2">
        <v>1.5156041409658989</v>
      </c>
    </row>
    <row r="3" spans="1:45" x14ac:dyDescent="0.35">
      <c r="A3" s="2">
        <v>36557</v>
      </c>
      <c r="B3">
        <v>20</v>
      </c>
      <c r="C3">
        <v>5</v>
      </c>
      <c r="D3">
        <v>4</v>
      </c>
      <c r="E3">
        <v>20</v>
      </c>
      <c r="F3">
        <v>5</v>
      </c>
      <c r="G3">
        <v>4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244019</v>
      </c>
      <c r="Z3">
        <v>94431.8</v>
      </c>
      <c r="AA3">
        <v>65227</v>
      </c>
      <c r="AB3">
        <v>29</v>
      </c>
      <c r="AC3">
        <v>1</v>
      </c>
      <c r="AD3">
        <v>2486.5920785250451</v>
      </c>
      <c r="AE3">
        <v>180.71016180922331</v>
      </c>
      <c r="AF3">
        <v>608.31528207143572</v>
      </c>
      <c r="AG3">
        <v>2486.5950647860568</v>
      </c>
      <c r="AH3">
        <v>170.47185296337111</v>
      </c>
      <c r="AI3">
        <v>8178.7546684561084</v>
      </c>
      <c r="AJ3">
        <v>2231.6161304695502</v>
      </c>
      <c r="AK3">
        <v>254.9872600347004</v>
      </c>
      <c r="AL3">
        <v>8178.7546684561084</v>
      </c>
      <c r="AM3">
        <v>8178.7546684561084</v>
      </c>
      <c r="AN3">
        <v>2486.6033909868861</v>
      </c>
      <c r="AO3">
        <v>2486.6033909868861</v>
      </c>
      <c r="AP3">
        <v>170.47211389616709</v>
      </c>
      <c r="AQ3">
        <v>2485.3930890000001</v>
      </c>
      <c r="AR3">
        <v>2485.3930890000001</v>
      </c>
      <c r="AS3">
        <v>1.5122958147590371</v>
      </c>
    </row>
    <row r="4" spans="1:45" x14ac:dyDescent="0.35">
      <c r="A4" s="2">
        <v>36586</v>
      </c>
      <c r="B4">
        <v>23</v>
      </c>
      <c r="C4">
        <v>4</v>
      </c>
      <c r="D4">
        <v>4</v>
      </c>
      <c r="E4">
        <v>23</v>
      </c>
      <c r="F4">
        <v>4</v>
      </c>
      <c r="G4">
        <v>4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247544</v>
      </c>
      <c r="Z4">
        <v>99765</v>
      </c>
      <c r="AA4">
        <v>68909</v>
      </c>
      <c r="AB4">
        <v>31</v>
      </c>
      <c r="AC4">
        <v>1</v>
      </c>
      <c r="AD4">
        <v>2495.3714340929619</v>
      </c>
      <c r="AE4">
        <v>181.06936304379181</v>
      </c>
      <c r="AF4">
        <v>608.81973554551075</v>
      </c>
      <c r="AG4">
        <v>2495.3776501934799</v>
      </c>
      <c r="AH4">
        <v>170.92319864238431</v>
      </c>
      <c r="AI4">
        <v>8198.3885573450334</v>
      </c>
      <c r="AJ4">
        <v>2239.4180114325268</v>
      </c>
      <c r="AK4">
        <v>255.96060183840589</v>
      </c>
      <c r="AL4">
        <v>8198.3885573450334</v>
      </c>
      <c r="AM4">
        <v>8198.3885573450334</v>
      </c>
      <c r="AN4">
        <v>2495.3786137893708</v>
      </c>
      <c r="AO4">
        <v>2495.3786137893708</v>
      </c>
      <c r="AP4">
        <v>170.9235447603655</v>
      </c>
      <c r="AQ4">
        <v>2494.9973420000001</v>
      </c>
      <c r="AR4">
        <v>2494.9973420000001</v>
      </c>
      <c r="AS4">
        <v>1.5083016487853711</v>
      </c>
    </row>
    <row r="5" spans="1:45" x14ac:dyDescent="0.35">
      <c r="A5" s="2">
        <v>36617</v>
      </c>
      <c r="B5">
        <v>20</v>
      </c>
      <c r="C5">
        <v>5</v>
      </c>
      <c r="D5">
        <v>5</v>
      </c>
      <c r="E5">
        <v>20</v>
      </c>
      <c r="F5">
        <v>5</v>
      </c>
      <c r="G5">
        <v>5</v>
      </c>
      <c r="H5">
        <v>0</v>
      </c>
      <c r="I5">
        <v>0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245914</v>
      </c>
      <c r="Z5">
        <v>100145</v>
      </c>
      <c r="AA5">
        <v>67410</v>
      </c>
      <c r="AB5">
        <v>30</v>
      </c>
      <c r="AC5">
        <v>1</v>
      </c>
      <c r="AD5">
        <v>2500.0205099999998</v>
      </c>
      <c r="AE5">
        <v>181.52090000000001</v>
      </c>
      <c r="AF5">
        <v>609.29399820000003</v>
      </c>
      <c r="AG5">
        <v>2500.025987</v>
      </c>
      <c r="AH5">
        <v>171.43299999999999</v>
      </c>
      <c r="AI5">
        <v>8205.9500000000007</v>
      </c>
      <c r="AJ5">
        <v>2243.2056750000002</v>
      </c>
      <c r="AK5">
        <v>256.82038870000002</v>
      </c>
      <c r="AL5">
        <v>8205.9500000000007</v>
      </c>
      <c r="AM5">
        <v>8205.9500000000007</v>
      </c>
      <c r="AN5">
        <v>2500.0260640000001</v>
      </c>
      <c r="AO5">
        <v>2500.0260640000001</v>
      </c>
      <c r="AP5">
        <v>171.4333</v>
      </c>
      <c r="AQ5">
        <v>2501.2641480000002</v>
      </c>
      <c r="AR5">
        <v>2501.2641480000002</v>
      </c>
      <c r="AS5">
        <v>1.5038167285953159</v>
      </c>
    </row>
    <row r="6" spans="1:45" x14ac:dyDescent="0.35">
      <c r="A6" s="2">
        <v>36647</v>
      </c>
      <c r="B6">
        <v>22</v>
      </c>
      <c r="C6">
        <v>5</v>
      </c>
      <c r="D6">
        <v>4</v>
      </c>
      <c r="E6">
        <v>22</v>
      </c>
      <c r="F6">
        <v>5</v>
      </c>
      <c r="G6">
        <v>4</v>
      </c>
      <c r="H6">
        <v>0</v>
      </c>
      <c r="I6">
        <v>0</v>
      </c>
      <c r="J6">
        <v>0</v>
      </c>
      <c r="K6">
        <v>0</v>
      </c>
      <c r="L6">
        <v>5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257985</v>
      </c>
      <c r="Z6">
        <v>92609.4</v>
      </c>
      <c r="AA6">
        <v>75643</v>
      </c>
      <c r="AB6">
        <v>31</v>
      </c>
      <c r="AC6">
        <v>1</v>
      </c>
      <c r="AD6">
        <v>2501.999409071409</v>
      </c>
      <c r="AE6">
        <v>182.03921015335121</v>
      </c>
      <c r="AF6">
        <v>609.75246698217381</v>
      </c>
      <c r="AG6">
        <v>2502.0015014429732</v>
      </c>
      <c r="AH6">
        <v>171.9764137853268</v>
      </c>
      <c r="AI6">
        <v>8205.6967377583023</v>
      </c>
      <c r="AJ6">
        <v>2244.4570866001168</v>
      </c>
      <c r="AK6">
        <v>257.54819005204052</v>
      </c>
      <c r="AL6">
        <v>8205.6967377583023</v>
      </c>
      <c r="AM6">
        <v>8205.6967377583023</v>
      </c>
      <c r="AN6">
        <v>2502.0052765815099</v>
      </c>
      <c r="AO6">
        <v>2502.0052765815099</v>
      </c>
      <c r="AP6">
        <v>171.97658753930881</v>
      </c>
      <c r="AQ6">
        <v>2503.902552</v>
      </c>
      <c r="AR6">
        <v>2503.902552</v>
      </c>
      <c r="AS6">
        <v>1.499066053507853</v>
      </c>
    </row>
    <row r="7" spans="1:45" x14ac:dyDescent="0.35">
      <c r="A7" s="2">
        <v>36678</v>
      </c>
      <c r="B7">
        <v>22</v>
      </c>
      <c r="C7">
        <v>4</v>
      </c>
      <c r="D7">
        <v>4</v>
      </c>
      <c r="E7">
        <v>22</v>
      </c>
      <c r="F7">
        <v>4</v>
      </c>
      <c r="G7">
        <v>4</v>
      </c>
      <c r="H7">
        <v>0</v>
      </c>
      <c r="I7">
        <v>0</v>
      </c>
      <c r="J7">
        <v>0</v>
      </c>
      <c r="K7">
        <v>0</v>
      </c>
      <c r="L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260820</v>
      </c>
      <c r="Z7">
        <v>102604</v>
      </c>
      <c r="AA7">
        <v>77873</v>
      </c>
      <c r="AB7">
        <v>30</v>
      </c>
      <c r="AC7">
        <v>1</v>
      </c>
      <c r="AD7">
        <v>2503.4878242481241</v>
      </c>
      <c r="AE7">
        <v>182.6048956961744</v>
      </c>
      <c r="AF7">
        <v>610.21427391726661</v>
      </c>
      <c r="AG7">
        <v>2503.4856375979439</v>
      </c>
      <c r="AH7">
        <v>172.51337189205131</v>
      </c>
      <c r="AI7">
        <v>8203.2601439727296</v>
      </c>
      <c r="AJ7">
        <v>2245.2683209290549</v>
      </c>
      <c r="AK7">
        <v>258.22698350174699</v>
      </c>
      <c r="AL7">
        <v>8203.2601439727296</v>
      </c>
      <c r="AM7">
        <v>8203.2601439727296</v>
      </c>
      <c r="AN7">
        <v>2503.4953039770799</v>
      </c>
      <c r="AO7">
        <v>2503.4953039770799</v>
      </c>
      <c r="AP7">
        <v>172.5134173698483</v>
      </c>
      <c r="AQ7">
        <v>2505.2232739999999</v>
      </c>
      <c r="AR7">
        <v>2505.2232739999999</v>
      </c>
      <c r="AS7">
        <v>1.494401237357659</v>
      </c>
    </row>
    <row r="8" spans="1:45" x14ac:dyDescent="0.35">
      <c r="A8" s="2">
        <v>36708</v>
      </c>
      <c r="B8">
        <v>20</v>
      </c>
      <c r="C8">
        <v>6</v>
      </c>
      <c r="D8">
        <v>5</v>
      </c>
      <c r="E8">
        <v>20</v>
      </c>
      <c r="F8">
        <v>6</v>
      </c>
      <c r="G8">
        <v>5</v>
      </c>
      <c r="H8">
        <v>0</v>
      </c>
      <c r="I8">
        <v>0</v>
      </c>
      <c r="J8">
        <v>0</v>
      </c>
      <c r="K8">
        <v>0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250338</v>
      </c>
      <c r="Z8">
        <v>105842</v>
      </c>
      <c r="AA8">
        <v>72115</v>
      </c>
      <c r="AB8">
        <v>31</v>
      </c>
      <c r="AC8">
        <v>1</v>
      </c>
      <c r="AD8">
        <v>2506.8453460000001</v>
      </c>
      <c r="AE8">
        <v>183.20009999999999</v>
      </c>
      <c r="AF8">
        <v>610.69973479999999</v>
      </c>
      <c r="AG8">
        <v>2506.8398440000001</v>
      </c>
      <c r="AH8">
        <v>173</v>
      </c>
      <c r="AI8">
        <v>8204.6149999999998</v>
      </c>
      <c r="AJ8">
        <v>2247.8899799999999</v>
      </c>
      <c r="AK8">
        <v>258.9650987</v>
      </c>
      <c r="AL8">
        <v>8204.6149999999998</v>
      </c>
      <c r="AM8">
        <v>8204.6149999999998</v>
      </c>
      <c r="AN8">
        <v>2506.855078</v>
      </c>
      <c r="AO8">
        <v>2506.855078</v>
      </c>
      <c r="AP8">
        <v>173</v>
      </c>
      <c r="AQ8">
        <v>2508.1874539999999</v>
      </c>
      <c r="AR8">
        <v>2508.1874539999999</v>
      </c>
      <c r="AS8">
        <v>1.4901980599901701</v>
      </c>
    </row>
    <row r="9" spans="1:45" x14ac:dyDescent="0.35">
      <c r="A9" s="2">
        <v>36739</v>
      </c>
      <c r="B9">
        <v>23</v>
      </c>
      <c r="C9">
        <v>4</v>
      </c>
      <c r="D9">
        <v>4</v>
      </c>
      <c r="E9">
        <v>23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253989</v>
      </c>
      <c r="Z9">
        <v>102662</v>
      </c>
      <c r="AA9">
        <v>76739</v>
      </c>
      <c r="AB9">
        <v>31</v>
      </c>
      <c r="AC9">
        <v>1</v>
      </c>
      <c r="AD9">
        <v>2513.5320771522611</v>
      </c>
      <c r="AE9">
        <v>183.799260540332</v>
      </c>
      <c r="AF9">
        <v>611.2232465776442</v>
      </c>
      <c r="AG9">
        <v>2513.5255468864721</v>
      </c>
      <c r="AH9">
        <v>173.41145485828201</v>
      </c>
      <c r="AI9">
        <v>8214.019047177324</v>
      </c>
      <c r="AJ9">
        <v>2253.8000292410752</v>
      </c>
      <c r="AK9">
        <v>259.74410507935607</v>
      </c>
      <c r="AL9">
        <v>8214.019047177324</v>
      </c>
      <c r="AM9">
        <v>8214.019047177324</v>
      </c>
      <c r="AN9">
        <v>2513.5441336129788</v>
      </c>
      <c r="AO9">
        <v>2513.5441336129788</v>
      </c>
      <c r="AP9">
        <v>173.41154335400239</v>
      </c>
      <c r="AQ9">
        <v>2514.7179879999999</v>
      </c>
      <c r="AR9">
        <v>2514.7179879999999</v>
      </c>
      <c r="AS9">
        <v>1.48666149549236</v>
      </c>
    </row>
    <row r="10" spans="1:45" x14ac:dyDescent="0.35">
      <c r="A10" s="2">
        <v>36770</v>
      </c>
      <c r="B10">
        <v>20</v>
      </c>
      <c r="C10">
        <v>6</v>
      </c>
      <c r="D10">
        <v>4</v>
      </c>
      <c r="E10">
        <v>20</v>
      </c>
      <c r="F10">
        <v>6</v>
      </c>
      <c r="G10">
        <v>4</v>
      </c>
      <c r="H10">
        <v>0</v>
      </c>
      <c r="I10">
        <v>0</v>
      </c>
      <c r="J10">
        <v>0</v>
      </c>
      <c r="K10">
        <v>0</v>
      </c>
      <c r="L10">
        <v>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267337</v>
      </c>
      <c r="Z10">
        <v>102789.5</v>
      </c>
      <c r="AA10">
        <v>80405</v>
      </c>
      <c r="AB10">
        <v>30</v>
      </c>
      <c r="AC10">
        <v>1</v>
      </c>
      <c r="AD10">
        <v>2521.4101699515991</v>
      </c>
      <c r="AE10">
        <v>184.34599120855049</v>
      </c>
      <c r="AF10">
        <v>611.7755308076479</v>
      </c>
      <c r="AG10">
        <v>2521.404083303652</v>
      </c>
      <c r="AH10">
        <v>173.79901749311699</v>
      </c>
      <c r="AI10">
        <v>8228.8618667640694</v>
      </c>
      <c r="AJ10">
        <v>2261.385887740159</v>
      </c>
      <c r="AK10">
        <v>260.03853119905381</v>
      </c>
      <c r="AL10">
        <v>8228.8618667640694</v>
      </c>
      <c r="AM10">
        <v>8228.8618667640694</v>
      </c>
      <c r="AN10">
        <v>2521.4244183764022</v>
      </c>
      <c r="AO10">
        <v>2521.4244183764022</v>
      </c>
      <c r="AP10">
        <v>173.79924501950339</v>
      </c>
      <c r="AQ10">
        <v>2522.5847950000002</v>
      </c>
      <c r="AR10">
        <v>2522.5847950000002</v>
      </c>
      <c r="AS10">
        <v>1.483345133917982</v>
      </c>
    </row>
    <row r="11" spans="1:45" x14ac:dyDescent="0.35">
      <c r="A11" s="2">
        <v>36800</v>
      </c>
      <c r="B11">
        <v>22</v>
      </c>
      <c r="C11">
        <v>4</v>
      </c>
      <c r="D11">
        <v>5</v>
      </c>
      <c r="E11">
        <v>22</v>
      </c>
      <c r="F11">
        <v>4</v>
      </c>
      <c r="G11">
        <v>5</v>
      </c>
      <c r="H11">
        <v>0</v>
      </c>
      <c r="I11">
        <v>0</v>
      </c>
      <c r="J11">
        <v>0</v>
      </c>
      <c r="K11">
        <v>0</v>
      </c>
      <c r="L11">
        <v>10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267080.95449999999</v>
      </c>
      <c r="Z11">
        <v>112181</v>
      </c>
      <c r="AA11">
        <v>78463</v>
      </c>
      <c r="AB11">
        <v>31</v>
      </c>
      <c r="AC11">
        <v>1</v>
      </c>
      <c r="AD11">
        <v>2527.4422890000001</v>
      </c>
      <c r="AE11">
        <v>184.77619999999999</v>
      </c>
      <c r="AF11">
        <v>612.34139019999998</v>
      </c>
      <c r="AG11">
        <v>2527.436768</v>
      </c>
      <c r="AH11">
        <v>174.233</v>
      </c>
      <c r="AI11">
        <v>8244.8160000000007</v>
      </c>
      <c r="AJ11">
        <v>2268.262338</v>
      </c>
      <c r="AK11">
        <v>259.19614539999998</v>
      </c>
      <c r="AL11">
        <v>8244.8160000000007</v>
      </c>
      <c r="AM11">
        <v>8244.8160000000007</v>
      </c>
      <c r="AN11">
        <v>2527.4584829999999</v>
      </c>
      <c r="AO11">
        <v>2527.4584829999999</v>
      </c>
      <c r="AP11">
        <v>174.23330000000001</v>
      </c>
      <c r="AQ11">
        <v>2528.5195490000001</v>
      </c>
      <c r="AR11">
        <v>2528.5195490000001</v>
      </c>
      <c r="AS11">
        <v>1.4796497820927419</v>
      </c>
    </row>
    <row r="12" spans="1:45" x14ac:dyDescent="0.35">
      <c r="A12" s="2">
        <v>36831</v>
      </c>
      <c r="B12">
        <v>20</v>
      </c>
      <c r="C12">
        <v>6</v>
      </c>
      <c r="D12">
        <v>4</v>
      </c>
      <c r="E12">
        <v>20</v>
      </c>
      <c r="F12">
        <v>6</v>
      </c>
      <c r="G12">
        <v>4</v>
      </c>
      <c r="H12">
        <v>0</v>
      </c>
      <c r="I12">
        <v>0</v>
      </c>
      <c r="J12">
        <v>0</v>
      </c>
      <c r="K12">
        <v>0</v>
      </c>
      <c r="L12">
        <v>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266352.31319999998</v>
      </c>
      <c r="Z12">
        <v>112571.4559</v>
      </c>
      <c r="AA12">
        <v>72218</v>
      </c>
      <c r="AB12">
        <v>30</v>
      </c>
      <c r="AC12">
        <v>1</v>
      </c>
      <c r="AD12">
        <v>2529.221259134335</v>
      </c>
      <c r="AE12">
        <v>185.0589254630957</v>
      </c>
      <c r="AF12">
        <v>612.90676318872806</v>
      </c>
      <c r="AG12">
        <v>2529.2154870481472</v>
      </c>
      <c r="AH12">
        <v>174.76087789265409</v>
      </c>
      <c r="AI12">
        <v>8257.9478883471656</v>
      </c>
      <c r="AJ12">
        <v>2272.3593327318499</v>
      </c>
      <c r="AK12">
        <v>256.87960785275698</v>
      </c>
      <c r="AL12">
        <v>8257.9478883471656</v>
      </c>
      <c r="AM12">
        <v>8257.9478883471656</v>
      </c>
      <c r="AN12">
        <v>2529.2389402628419</v>
      </c>
      <c r="AO12">
        <v>2529.2389402628419</v>
      </c>
      <c r="AP12">
        <v>174.76110571134581</v>
      </c>
      <c r="AQ12">
        <v>2529.9572920000001</v>
      </c>
      <c r="AR12">
        <v>2529.9572920000001</v>
      </c>
      <c r="AS12">
        <v>1.4751810096928351</v>
      </c>
    </row>
    <row r="13" spans="1:45" x14ac:dyDescent="0.35">
      <c r="A13" s="2">
        <v>36861</v>
      </c>
      <c r="B13">
        <v>20</v>
      </c>
      <c r="C13">
        <v>6</v>
      </c>
      <c r="D13">
        <v>5</v>
      </c>
      <c r="E13">
        <v>20</v>
      </c>
      <c r="F13">
        <v>6</v>
      </c>
      <c r="G13">
        <v>5</v>
      </c>
      <c r="H13">
        <v>0</v>
      </c>
      <c r="I13">
        <v>0</v>
      </c>
      <c r="J13">
        <v>0</v>
      </c>
      <c r="K13">
        <v>0</v>
      </c>
      <c r="L13">
        <v>12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256185</v>
      </c>
      <c r="Z13">
        <v>91876.833329999994</v>
      </c>
      <c r="AA13">
        <v>74820</v>
      </c>
      <c r="AB13">
        <v>31</v>
      </c>
      <c r="AC13">
        <v>1</v>
      </c>
      <c r="AD13">
        <v>2526.8605461306929</v>
      </c>
      <c r="AE13">
        <v>185.29572835851519</v>
      </c>
      <c r="AF13">
        <v>613.46213110399663</v>
      </c>
      <c r="AG13">
        <v>2526.8544118171012</v>
      </c>
      <c r="AH13">
        <v>175.3387803577053</v>
      </c>
      <c r="AI13">
        <v>8265.8995741562412</v>
      </c>
      <c r="AJ13">
        <v>2272.8675054807049</v>
      </c>
      <c r="AK13">
        <v>254.01114604647989</v>
      </c>
      <c r="AL13">
        <v>8265.8995741562412</v>
      </c>
      <c r="AM13">
        <v>8265.8995741562412</v>
      </c>
      <c r="AN13">
        <v>2526.8786512210399</v>
      </c>
      <c r="AO13">
        <v>2526.8786512210399</v>
      </c>
      <c r="AP13">
        <v>175.3388692188075</v>
      </c>
      <c r="AQ13">
        <v>2527.146526</v>
      </c>
      <c r="AR13">
        <v>2527.146526</v>
      </c>
      <c r="AS13">
        <v>1.4703201037334299</v>
      </c>
    </row>
    <row r="14" spans="1:45" x14ac:dyDescent="0.35">
      <c r="A14" s="2">
        <v>36892</v>
      </c>
      <c r="B14">
        <v>21</v>
      </c>
      <c r="C14">
        <v>6</v>
      </c>
      <c r="D14">
        <v>4</v>
      </c>
      <c r="E14">
        <v>21</v>
      </c>
      <c r="F14">
        <v>6</v>
      </c>
      <c r="G14">
        <v>4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258328</v>
      </c>
      <c r="Z14">
        <v>93508</v>
      </c>
      <c r="AA14">
        <v>64854</v>
      </c>
      <c r="AB14">
        <v>31</v>
      </c>
      <c r="AC14">
        <v>1</v>
      </c>
      <c r="AD14">
        <v>2521.1037759999999</v>
      </c>
      <c r="AE14">
        <v>185.62129999999999</v>
      </c>
      <c r="AF14">
        <v>613.99911099999997</v>
      </c>
      <c r="AG14">
        <v>2521.098285</v>
      </c>
      <c r="AH14">
        <v>175.9</v>
      </c>
      <c r="AI14">
        <v>8266.7070000000003</v>
      </c>
      <c r="AJ14">
        <v>2269.2926600000001</v>
      </c>
      <c r="AK14">
        <v>251.82787930000001</v>
      </c>
      <c r="AL14">
        <v>8266.7070000000003</v>
      </c>
      <c r="AM14">
        <v>8266.7070000000003</v>
      </c>
      <c r="AN14">
        <v>2521.120539</v>
      </c>
      <c r="AO14">
        <v>2521.120539</v>
      </c>
      <c r="AP14">
        <v>175.9</v>
      </c>
      <c r="AQ14">
        <v>2521.0391159999999</v>
      </c>
      <c r="AR14">
        <v>2521.0391159999999</v>
      </c>
      <c r="AS14">
        <v>1.465629700843089</v>
      </c>
    </row>
    <row r="15" spans="1:45" x14ac:dyDescent="0.35">
      <c r="A15" s="2">
        <v>36923</v>
      </c>
      <c r="B15">
        <v>19</v>
      </c>
      <c r="C15">
        <v>5</v>
      </c>
      <c r="D15">
        <v>4</v>
      </c>
      <c r="E15">
        <v>19</v>
      </c>
      <c r="F15">
        <v>5</v>
      </c>
      <c r="G15">
        <v>4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259913</v>
      </c>
      <c r="Z15">
        <v>99738.8</v>
      </c>
      <c r="AA15">
        <v>64644</v>
      </c>
      <c r="AB15">
        <v>28</v>
      </c>
      <c r="AC15">
        <v>1</v>
      </c>
      <c r="AD15">
        <v>2512.9565573844739</v>
      </c>
      <c r="AE15">
        <v>186.122952422098</v>
      </c>
      <c r="AF15">
        <v>614.51716424521817</v>
      </c>
      <c r="AG15">
        <v>2512.9533267727961</v>
      </c>
      <c r="AH15">
        <v>176.3895520896173</v>
      </c>
      <c r="AI15">
        <v>8259.7468438784163</v>
      </c>
      <c r="AJ15">
        <v>2261.7580147204062</v>
      </c>
      <c r="AK15">
        <v>251.21194631332909</v>
      </c>
      <c r="AL15">
        <v>8259.7468438784163</v>
      </c>
      <c r="AM15">
        <v>8259.7468438784163</v>
      </c>
      <c r="AN15">
        <v>2512.9699607800999</v>
      </c>
      <c r="AO15">
        <v>2512.9699607800999</v>
      </c>
      <c r="AP15">
        <v>176.3895967635745</v>
      </c>
      <c r="AQ15">
        <v>2512.8002259999998</v>
      </c>
      <c r="AR15">
        <v>2512.8002259999998</v>
      </c>
      <c r="AS15">
        <v>1.461561617626747</v>
      </c>
    </row>
    <row r="16" spans="1:45" x14ac:dyDescent="0.35">
      <c r="A16" s="2">
        <v>36951</v>
      </c>
      <c r="B16">
        <v>22</v>
      </c>
      <c r="C16">
        <v>5</v>
      </c>
      <c r="D16">
        <v>4</v>
      </c>
      <c r="E16">
        <v>22</v>
      </c>
      <c r="F16">
        <v>5</v>
      </c>
      <c r="G16">
        <v>4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260170</v>
      </c>
      <c r="Z16">
        <v>108856</v>
      </c>
      <c r="AA16">
        <v>71413</v>
      </c>
      <c r="AB16">
        <v>31</v>
      </c>
      <c r="AC16">
        <v>1</v>
      </c>
      <c r="AD16">
        <v>2504.4724294515399</v>
      </c>
      <c r="AE16">
        <v>186.69848054257591</v>
      </c>
      <c r="AF16">
        <v>615.04712946525717</v>
      </c>
      <c r="AG16">
        <v>2504.471667242743</v>
      </c>
      <c r="AH16">
        <v>176.7993425575462</v>
      </c>
      <c r="AI16">
        <v>8249.7587254998816</v>
      </c>
      <c r="AJ16">
        <v>2252.856446781459</v>
      </c>
      <c r="AK16">
        <v>251.62556331131361</v>
      </c>
      <c r="AL16">
        <v>8249.7587254998816</v>
      </c>
      <c r="AM16">
        <v>8249.7587254998816</v>
      </c>
      <c r="AN16">
        <v>2504.482009961645</v>
      </c>
      <c r="AO16">
        <v>2504.482009961645</v>
      </c>
      <c r="AP16">
        <v>176.79951514230649</v>
      </c>
      <c r="AQ16">
        <v>2504.4481930000002</v>
      </c>
      <c r="AR16">
        <v>2504.4481930000002</v>
      </c>
      <c r="AS16">
        <v>1.4581729150715821</v>
      </c>
    </row>
    <row r="17" spans="1:45" x14ac:dyDescent="0.35">
      <c r="A17" s="2">
        <v>36982</v>
      </c>
      <c r="B17">
        <v>21</v>
      </c>
      <c r="C17">
        <v>4</v>
      </c>
      <c r="D17">
        <v>5</v>
      </c>
      <c r="E17">
        <v>21</v>
      </c>
      <c r="F17">
        <v>4</v>
      </c>
      <c r="G17">
        <v>5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259015</v>
      </c>
      <c r="Z17">
        <v>105199</v>
      </c>
      <c r="AA17">
        <v>72270</v>
      </c>
      <c r="AB17">
        <v>30</v>
      </c>
      <c r="AC17">
        <v>1.5</v>
      </c>
      <c r="AD17">
        <v>2497.9669140000001</v>
      </c>
      <c r="AE17">
        <v>187.19829999999999</v>
      </c>
      <c r="AF17">
        <v>615.62768960000005</v>
      </c>
      <c r="AG17">
        <v>2497.9669140000001</v>
      </c>
      <c r="AH17">
        <v>177.13300000000001</v>
      </c>
      <c r="AI17">
        <v>8242.8230000000003</v>
      </c>
      <c r="AJ17">
        <v>2245.7982480000001</v>
      </c>
      <c r="AK17">
        <v>252.17596589999999</v>
      </c>
      <c r="AL17">
        <v>8242.8230000000003</v>
      </c>
      <c r="AM17">
        <v>8242.8230000000003</v>
      </c>
      <c r="AN17">
        <v>2497.9742139999998</v>
      </c>
      <c r="AO17">
        <v>2497.9742139999998</v>
      </c>
      <c r="AP17">
        <v>177.13329999999999</v>
      </c>
      <c r="AQ17">
        <v>2498.2146499999999</v>
      </c>
      <c r="AR17">
        <v>2498.2146499999999</v>
      </c>
      <c r="AS17">
        <v>2.1831377644262782</v>
      </c>
    </row>
    <row r="18" spans="1:45" x14ac:dyDescent="0.35">
      <c r="A18" s="2">
        <v>37012</v>
      </c>
      <c r="B18">
        <v>22</v>
      </c>
      <c r="C18">
        <v>5</v>
      </c>
      <c r="D18">
        <v>4</v>
      </c>
      <c r="E18">
        <v>22</v>
      </c>
      <c r="F18">
        <v>5</v>
      </c>
      <c r="G18">
        <v>4</v>
      </c>
      <c r="H18">
        <v>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260982</v>
      </c>
      <c r="Z18">
        <v>94160.6</v>
      </c>
      <c r="AA18">
        <v>76338</v>
      </c>
      <c r="AB18">
        <v>31</v>
      </c>
      <c r="AC18">
        <v>1.5</v>
      </c>
      <c r="AD18">
        <v>2494.4028441426158</v>
      </c>
      <c r="AE18">
        <v>187.50782781147279</v>
      </c>
      <c r="AF18">
        <v>616.26529652669251</v>
      </c>
      <c r="AG18">
        <v>2494.4007880829272</v>
      </c>
      <c r="AH18">
        <v>177.39117300813359</v>
      </c>
      <c r="AI18">
        <v>8242.1023287317857</v>
      </c>
      <c r="AJ18">
        <v>2242.2013419791529</v>
      </c>
      <c r="AK18">
        <v>252.20945231985499</v>
      </c>
      <c r="AL18">
        <v>8242.1023287317857</v>
      </c>
      <c r="AM18">
        <v>8242.1023287317857</v>
      </c>
      <c r="AN18">
        <v>2494.410794727904</v>
      </c>
      <c r="AO18">
        <v>2494.410794727904</v>
      </c>
      <c r="AP18">
        <v>177.39153316027989</v>
      </c>
      <c r="AQ18">
        <v>2494.971982</v>
      </c>
      <c r="AR18">
        <v>2494.971982</v>
      </c>
      <c r="AS18">
        <v>2.1799597177958061</v>
      </c>
    </row>
    <row r="19" spans="1:45" x14ac:dyDescent="0.35">
      <c r="A19" s="2">
        <v>37043</v>
      </c>
      <c r="B19">
        <v>21</v>
      </c>
      <c r="C19">
        <v>5</v>
      </c>
      <c r="D19">
        <v>4</v>
      </c>
      <c r="E19">
        <v>21</v>
      </c>
      <c r="F19">
        <v>5</v>
      </c>
      <c r="G19">
        <v>4</v>
      </c>
      <c r="H19">
        <v>0</v>
      </c>
      <c r="I19">
        <v>0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262492</v>
      </c>
      <c r="Z19">
        <v>95778</v>
      </c>
      <c r="AA19">
        <v>78275</v>
      </c>
      <c r="AB19">
        <v>30</v>
      </c>
      <c r="AC19">
        <v>1.5</v>
      </c>
      <c r="AD19">
        <v>2489.3322982482919</v>
      </c>
      <c r="AE19">
        <v>187.65248650822059</v>
      </c>
      <c r="AF19">
        <v>616.83747787201457</v>
      </c>
      <c r="AG19">
        <v>2489.327464322997</v>
      </c>
      <c r="AH19">
        <v>177.56259015285281</v>
      </c>
      <c r="AI19">
        <v>8239.0885979182694</v>
      </c>
      <c r="AJ19">
        <v>2237.3141794674948</v>
      </c>
      <c r="AK19">
        <v>252.02857134900631</v>
      </c>
      <c r="AL19">
        <v>8239.0885979182694</v>
      </c>
      <c r="AM19">
        <v>8239.0885979182694</v>
      </c>
      <c r="AN19">
        <v>2489.3427514878949</v>
      </c>
      <c r="AO19">
        <v>2489.3427514878949</v>
      </c>
      <c r="AP19">
        <v>177.5629442860423</v>
      </c>
      <c r="AQ19">
        <v>2490.1555779999999</v>
      </c>
      <c r="AR19">
        <v>2490.1555779999999</v>
      </c>
      <c r="AS19">
        <v>2.1778552846279138</v>
      </c>
    </row>
    <row r="20" spans="1:45" x14ac:dyDescent="0.35">
      <c r="A20" s="2">
        <v>37073</v>
      </c>
      <c r="B20">
        <v>21</v>
      </c>
      <c r="C20">
        <v>5</v>
      </c>
      <c r="D20">
        <v>5</v>
      </c>
      <c r="E20">
        <v>21</v>
      </c>
      <c r="F20">
        <v>5</v>
      </c>
      <c r="G20">
        <v>5</v>
      </c>
      <c r="H20">
        <v>0</v>
      </c>
      <c r="I20">
        <v>0</v>
      </c>
      <c r="J20">
        <v>0</v>
      </c>
      <c r="K20">
        <v>0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254760</v>
      </c>
      <c r="Z20">
        <v>100510</v>
      </c>
      <c r="AA20">
        <v>72905</v>
      </c>
      <c r="AB20">
        <v>31</v>
      </c>
      <c r="AC20">
        <v>1.5</v>
      </c>
      <c r="AD20">
        <v>2476.9546660000001</v>
      </c>
      <c r="AE20">
        <v>187.6927</v>
      </c>
      <c r="AF20">
        <v>617.18953020000004</v>
      </c>
      <c r="AG20">
        <v>2476.9492310000001</v>
      </c>
      <c r="AH20">
        <v>177.63300000000001</v>
      </c>
      <c r="AI20">
        <v>8222.3559999999998</v>
      </c>
      <c r="AJ20">
        <v>2224.7928430000002</v>
      </c>
      <c r="AK20">
        <v>252.17493440000001</v>
      </c>
      <c r="AL20">
        <v>8222.3559999999998</v>
      </c>
      <c r="AM20">
        <v>8222.3559999999998</v>
      </c>
      <c r="AN20">
        <v>2476.9677780000002</v>
      </c>
      <c r="AO20">
        <v>2476.9677780000002</v>
      </c>
      <c r="AP20">
        <v>177.63329999999999</v>
      </c>
      <c r="AQ20">
        <v>2477.841578</v>
      </c>
      <c r="AR20">
        <v>2477.841578</v>
      </c>
      <c r="AS20">
        <v>2.1769926954430789</v>
      </c>
    </row>
    <row r="21" spans="1:45" x14ac:dyDescent="0.35">
      <c r="A21" s="2">
        <v>37104</v>
      </c>
      <c r="B21">
        <v>23</v>
      </c>
      <c r="C21">
        <v>4</v>
      </c>
      <c r="D21">
        <v>4</v>
      </c>
      <c r="E21">
        <v>23</v>
      </c>
      <c r="F21">
        <v>4</v>
      </c>
      <c r="G21">
        <v>4</v>
      </c>
      <c r="H21">
        <v>0</v>
      </c>
      <c r="I21">
        <v>0</v>
      </c>
      <c r="J21">
        <v>0</v>
      </c>
      <c r="K21">
        <v>0</v>
      </c>
      <c r="L21"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250885</v>
      </c>
      <c r="Z21">
        <v>97968</v>
      </c>
      <c r="AA21">
        <v>74795</v>
      </c>
      <c r="AB21">
        <v>31</v>
      </c>
      <c r="AC21">
        <v>1.5</v>
      </c>
      <c r="AD21">
        <v>2453.8184305265859</v>
      </c>
      <c r="AE21">
        <v>187.6987029986762</v>
      </c>
      <c r="AF21">
        <v>617.22048619986117</v>
      </c>
      <c r="AG21">
        <v>2453.8163764881342</v>
      </c>
      <c r="AH21">
        <v>177.60312624821739</v>
      </c>
      <c r="AI21">
        <v>8185.097174527823</v>
      </c>
      <c r="AJ21">
        <v>2200.7979738074741</v>
      </c>
      <c r="AK21">
        <v>253.03509851465799</v>
      </c>
      <c r="AL21">
        <v>8185.097174527823</v>
      </c>
      <c r="AM21">
        <v>8185.097174527823</v>
      </c>
      <c r="AN21">
        <v>2453.833072419442</v>
      </c>
      <c r="AO21">
        <v>2453.833072419442</v>
      </c>
      <c r="AP21">
        <v>177.60334096567519</v>
      </c>
      <c r="AQ21">
        <v>2454.50828</v>
      </c>
      <c r="AR21">
        <v>2454.50828</v>
      </c>
      <c r="AS21">
        <v>2.177359921636759</v>
      </c>
    </row>
    <row r="22" spans="1:45" x14ac:dyDescent="0.35">
      <c r="A22" s="2">
        <v>37135</v>
      </c>
      <c r="B22">
        <v>19</v>
      </c>
      <c r="C22">
        <v>6</v>
      </c>
      <c r="D22">
        <v>5</v>
      </c>
      <c r="E22">
        <v>19</v>
      </c>
      <c r="F22">
        <v>6</v>
      </c>
      <c r="G22">
        <v>5</v>
      </c>
      <c r="H22">
        <v>1</v>
      </c>
      <c r="I22">
        <v>0</v>
      </c>
      <c r="J22">
        <v>0</v>
      </c>
      <c r="K22">
        <v>0</v>
      </c>
      <c r="L22">
        <v>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202934</v>
      </c>
      <c r="Z22">
        <v>93006.166670000006</v>
      </c>
      <c r="AA22">
        <v>72466</v>
      </c>
      <c r="AB22">
        <v>30</v>
      </c>
      <c r="AC22">
        <v>1.5</v>
      </c>
      <c r="AD22">
        <v>2425.8684487404171</v>
      </c>
      <c r="AE22">
        <v>187.77997342454279</v>
      </c>
      <c r="AF22">
        <v>617.04432306150159</v>
      </c>
      <c r="AG22">
        <v>2425.8711895392798</v>
      </c>
      <c r="AH22">
        <v>177.5335931273396</v>
      </c>
      <c r="AI22">
        <v>8138.9785494936268</v>
      </c>
      <c r="AJ22">
        <v>2171.5084479040561</v>
      </c>
      <c r="AK22">
        <v>254.37540325192191</v>
      </c>
      <c r="AL22">
        <v>8138.9785494936268</v>
      </c>
      <c r="AM22">
        <v>8138.9785494936268</v>
      </c>
      <c r="AN22">
        <v>2425.883850642268</v>
      </c>
      <c r="AO22">
        <v>2425.883850642268</v>
      </c>
      <c r="AP22">
        <v>177.53370400982121</v>
      </c>
      <c r="AQ22">
        <v>2426.2426150000001</v>
      </c>
      <c r="AR22">
        <v>2426.2426150000001</v>
      </c>
      <c r="AS22">
        <v>2.1782139832223431</v>
      </c>
    </row>
    <row r="23" spans="1:45" x14ac:dyDescent="0.35">
      <c r="A23" s="2">
        <v>37165</v>
      </c>
      <c r="B23">
        <v>23</v>
      </c>
      <c r="C23">
        <v>4</v>
      </c>
      <c r="D23">
        <v>4</v>
      </c>
      <c r="E23">
        <v>23</v>
      </c>
      <c r="F23">
        <v>4</v>
      </c>
      <c r="G23">
        <v>4</v>
      </c>
      <c r="H23">
        <v>1</v>
      </c>
      <c r="I23">
        <v>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208724.56520000001</v>
      </c>
      <c r="Z23">
        <v>89945</v>
      </c>
      <c r="AA23">
        <v>66140</v>
      </c>
      <c r="AB23">
        <v>31</v>
      </c>
      <c r="AC23">
        <v>1.5</v>
      </c>
      <c r="AD23">
        <v>2401.3986709999999</v>
      </c>
      <c r="AE23">
        <v>188.0558</v>
      </c>
      <c r="AF23">
        <v>616.82875409999997</v>
      </c>
      <c r="AG23">
        <v>2401.4039590000002</v>
      </c>
      <c r="AH23">
        <v>177.5</v>
      </c>
      <c r="AI23">
        <v>8100.2849999999999</v>
      </c>
      <c r="AJ23">
        <v>2145.6077</v>
      </c>
      <c r="AK23">
        <v>255.8071338</v>
      </c>
      <c r="AL23">
        <v>8100.2849999999999</v>
      </c>
      <c r="AM23">
        <v>8100.2849999999999</v>
      </c>
      <c r="AN23">
        <v>2401.4148329999998</v>
      </c>
      <c r="AO23">
        <v>2401.4148329999998</v>
      </c>
      <c r="AP23">
        <v>177.5</v>
      </c>
      <c r="AQ23">
        <v>2401.533672</v>
      </c>
      <c r="AR23">
        <v>2401.533672</v>
      </c>
      <c r="AS23">
        <v>2.1786275862954878</v>
      </c>
    </row>
    <row r="24" spans="1:45" x14ac:dyDescent="0.35">
      <c r="A24" s="2">
        <v>37196</v>
      </c>
      <c r="B24">
        <v>20</v>
      </c>
      <c r="C24">
        <v>6</v>
      </c>
      <c r="D24">
        <v>4</v>
      </c>
      <c r="E24">
        <v>20</v>
      </c>
      <c r="F24">
        <v>6</v>
      </c>
      <c r="G24">
        <v>4</v>
      </c>
      <c r="H24">
        <v>1</v>
      </c>
      <c r="I24">
        <v>0</v>
      </c>
      <c r="J24">
        <v>0</v>
      </c>
      <c r="K24">
        <v>0</v>
      </c>
      <c r="L24">
        <v>11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196112.17819999999</v>
      </c>
      <c r="Z24">
        <v>80549.239239999995</v>
      </c>
      <c r="AA24">
        <v>63770</v>
      </c>
      <c r="AB24">
        <v>30</v>
      </c>
      <c r="AC24">
        <v>1.5</v>
      </c>
      <c r="AD24">
        <v>2386.6694168992958</v>
      </c>
      <c r="AE24">
        <v>188.5977676012289</v>
      </c>
      <c r="AF24">
        <v>616.70437331830703</v>
      </c>
      <c r="AG24">
        <v>2386.672525631313</v>
      </c>
      <c r="AH24">
        <v>177.56669236936679</v>
      </c>
      <c r="AI24">
        <v>8081.0471953793131</v>
      </c>
      <c r="AJ24">
        <v>2129.7324937169951</v>
      </c>
      <c r="AK24">
        <v>256.95430457706391</v>
      </c>
      <c r="AL24">
        <v>8081.0471953793131</v>
      </c>
      <c r="AM24">
        <v>8081.0471953793131</v>
      </c>
      <c r="AN24">
        <v>2386.6867978166629</v>
      </c>
      <c r="AO24">
        <v>2386.6867978166629</v>
      </c>
      <c r="AP24">
        <v>177.5665844585007</v>
      </c>
      <c r="AQ24">
        <v>2386.7894510000001</v>
      </c>
      <c r="AR24">
        <v>2386.7894510000001</v>
      </c>
      <c r="AS24">
        <v>2.1778106378896229</v>
      </c>
    </row>
    <row r="25" spans="1:45" x14ac:dyDescent="0.35">
      <c r="A25" s="2">
        <v>37226</v>
      </c>
      <c r="B25">
        <v>20</v>
      </c>
      <c r="C25">
        <v>6</v>
      </c>
      <c r="D25">
        <v>5</v>
      </c>
      <c r="E25">
        <v>20</v>
      </c>
      <c r="F25">
        <v>6</v>
      </c>
      <c r="G25">
        <v>5</v>
      </c>
      <c r="H25">
        <v>1</v>
      </c>
      <c r="I25">
        <v>0</v>
      </c>
      <c r="J25">
        <v>0</v>
      </c>
      <c r="K25">
        <v>0</v>
      </c>
      <c r="L25">
        <v>12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178241</v>
      </c>
      <c r="Z25">
        <v>89199.833329999994</v>
      </c>
      <c r="AA25">
        <v>66571</v>
      </c>
      <c r="AB25">
        <v>31</v>
      </c>
      <c r="AC25">
        <v>1.5</v>
      </c>
      <c r="AD25">
        <v>2379.8064829751152</v>
      </c>
      <c r="AE25">
        <v>189.28664571953539</v>
      </c>
      <c r="AF25">
        <v>616.65329747086753</v>
      </c>
      <c r="AG25">
        <v>2379.804937853105</v>
      </c>
      <c r="AH25">
        <v>177.75300030075169</v>
      </c>
      <c r="AI25">
        <v>8076.278981884826</v>
      </c>
      <c r="AJ25">
        <v>2122.3329083235722</v>
      </c>
      <c r="AK25">
        <v>257.49184692108929</v>
      </c>
      <c r="AL25">
        <v>8076.278981884826</v>
      </c>
      <c r="AM25">
        <v>8076.278981884826</v>
      </c>
      <c r="AN25">
        <v>2379.824755387363</v>
      </c>
      <c r="AO25">
        <v>2379.824755387363</v>
      </c>
      <c r="AP25">
        <v>177.7527915265249</v>
      </c>
      <c r="AQ25">
        <v>2380.0935989999998</v>
      </c>
      <c r="AR25">
        <v>2380.0935989999998</v>
      </c>
      <c r="AS25">
        <v>2.175529246243896</v>
      </c>
    </row>
    <row r="26" spans="1:45" x14ac:dyDescent="0.35">
      <c r="A26" s="2">
        <v>37257</v>
      </c>
      <c r="B26">
        <v>21</v>
      </c>
      <c r="C26">
        <v>6</v>
      </c>
      <c r="D26">
        <v>4</v>
      </c>
      <c r="E26">
        <v>21</v>
      </c>
      <c r="F26">
        <v>6</v>
      </c>
      <c r="G26">
        <v>4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181507</v>
      </c>
      <c r="Z26">
        <v>75046.666670000006</v>
      </c>
      <c r="AA26">
        <v>54022</v>
      </c>
      <c r="AB26">
        <v>31</v>
      </c>
      <c r="AC26">
        <v>1.5</v>
      </c>
      <c r="AD26">
        <v>2376.9020350000001</v>
      </c>
      <c r="AE26">
        <v>189.9555</v>
      </c>
      <c r="AF26">
        <v>616.62052400000005</v>
      </c>
      <c r="AG26">
        <v>2376.896796</v>
      </c>
      <c r="AH26">
        <v>178.06700000000001</v>
      </c>
      <c r="AI26">
        <v>8076.74</v>
      </c>
      <c r="AJ26">
        <v>2119.8123519999999</v>
      </c>
      <c r="AK26">
        <v>257.10742140000002</v>
      </c>
      <c r="AL26">
        <v>8076.74</v>
      </c>
      <c r="AM26">
        <v>8076.74</v>
      </c>
      <c r="AN26">
        <v>2376.919774</v>
      </c>
      <c r="AO26">
        <v>2376.919774</v>
      </c>
      <c r="AP26">
        <v>178.0667</v>
      </c>
      <c r="AQ26">
        <v>2377.448676</v>
      </c>
      <c r="AR26">
        <v>2377.448676</v>
      </c>
      <c r="AS26">
        <v>2.1716940706344818</v>
      </c>
    </row>
    <row r="27" spans="1:45" x14ac:dyDescent="0.35">
      <c r="A27" s="2">
        <v>37288</v>
      </c>
      <c r="B27">
        <v>19</v>
      </c>
      <c r="C27">
        <v>5</v>
      </c>
      <c r="D27">
        <v>4</v>
      </c>
      <c r="E27">
        <v>19</v>
      </c>
      <c r="F27">
        <v>5</v>
      </c>
      <c r="G27">
        <v>4</v>
      </c>
      <c r="H27">
        <v>1</v>
      </c>
      <c r="I27">
        <v>0</v>
      </c>
      <c r="J27">
        <v>0</v>
      </c>
      <c r="K27">
        <v>0</v>
      </c>
      <c r="L27">
        <v>2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179839</v>
      </c>
      <c r="Z27">
        <v>82211.399999999994</v>
      </c>
      <c r="AA27">
        <v>57610</v>
      </c>
      <c r="AB27">
        <v>28</v>
      </c>
      <c r="AC27">
        <v>1.5</v>
      </c>
      <c r="AD27">
        <v>2374.6541290614769</v>
      </c>
      <c r="AE27">
        <v>190.47793030010919</v>
      </c>
      <c r="AF27">
        <v>616.56190424542956</v>
      </c>
      <c r="AG27">
        <v>2374.6487098014918</v>
      </c>
      <c r="AH27">
        <v>178.5023635335736</v>
      </c>
      <c r="AI27">
        <v>8074.8724513624129</v>
      </c>
      <c r="AJ27">
        <v>2119.0077389172061</v>
      </c>
      <c r="AK27">
        <v>255.66151197338019</v>
      </c>
      <c r="AL27">
        <v>8074.8724513624129</v>
      </c>
      <c r="AM27">
        <v>8074.8724513624129</v>
      </c>
      <c r="AN27">
        <v>2374.6692514621168</v>
      </c>
      <c r="AO27">
        <v>2374.6692514621168</v>
      </c>
      <c r="AP27">
        <v>178.50199157069139</v>
      </c>
      <c r="AQ27">
        <v>2375.467596</v>
      </c>
      <c r="AR27">
        <v>2375.467596</v>
      </c>
      <c r="AS27">
        <v>2.166398218668073</v>
      </c>
    </row>
    <row r="28" spans="1:45" x14ac:dyDescent="0.35">
      <c r="A28" s="2">
        <v>37316</v>
      </c>
      <c r="B28">
        <v>21</v>
      </c>
      <c r="C28">
        <v>5</v>
      </c>
      <c r="D28">
        <v>5</v>
      </c>
      <c r="E28">
        <v>21</v>
      </c>
      <c r="F28">
        <v>5</v>
      </c>
      <c r="G28">
        <v>5</v>
      </c>
      <c r="H28">
        <v>1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177386</v>
      </c>
      <c r="Z28">
        <v>89899</v>
      </c>
      <c r="AA28">
        <v>57979</v>
      </c>
      <c r="AB28">
        <v>31</v>
      </c>
      <c r="AC28">
        <v>1.5</v>
      </c>
      <c r="AD28">
        <v>2372.1843825072301</v>
      </c>
      <c r="AE28">
        <v>190.88967332694841</v>
      </c>
      <c r="AF28">
        <v>616.47670513650928</v>
      </c>
      <c r="AG28">
        <v>2372.1813265667779</v>
      </c>
      <c r="AH28">
        <v>178.99514641039559</v>
      </c>
      <c r="AI28">
        <v>8069.8487822262769</v>
      </c>
      <c r="AJ28">
        <v>2118.4900072090222</v>
      </c>
      <c r="AK28">
        <v>253.7058961674245</v>
      </c>
      <c r="AL28">
        <v>8069.8487822262769</v>
      </c>
      <c r="AM28">
        <v>8069.8487822262769</v>
      </c>
      <c r="AN28">
        <v>2372.195903660087</v>
      </c>
      <c r="AO28">
        <v>2372.195903660087</v>
      </c>
      <c r="AP28">
        <v>178.99475951371031</v>
      </c>
      <c r="AQ28">
        <v>2373.204698</v>
      </c>
      <c r="AR28">
        <v>2373.204698</v>
      </c>
      <c r="AS28">
        <v>2.1604341804086671</v>
      </c>
    </row>
    <row r="29" spans="1:45" x14ac:dyDescent="0.35">
      <c r="A29" s="2">
        <v>37347</v>
      </c>
      <c r="B29">
        <v>22</v>
      </c>
      <c r="C29">
        <v>4</v>
      </c>
      <c r="D29">
        <v>4</v>
      </c>
      <c r="E29">
        <v>22</v>
      </c>
      <c r="F29">
        <v>4</v>
      </c>
      <c r="G29">
        <v>4</v>
      </c>
      <c r="H29">
        <v>1</v>
      </c>
      <c r="I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182462</v>
      </c>
      <c r="Z29">
        <v>86839</v>
      </c>
      <c r="AA29">
        <v>60076</v>
      </c>
      <c r="AB29">
        <v>30</v>
      </c>
      <c r="AC29">
        <v>1.5</v>
      </c>
      <c r="AD29">
        <v>2369.2203030000001</v>
      </c>
      <c r="AE29">
        <v>191.267</v>
      </c>
      <c r="AF29">
        <v>616.37504750000005</v>
      </c>
      <c r="AG29">
        <v>2369.2203030000001</v>
      </c>
      <c r="AH29">
        <v>179.46700000000001</v>
      </c>
      <c r="AI29">
        <v>8062.5240000000003</v>
      </c>
      <c r="AJ29">
        <v>2117.2636010000001</v>
      </c>
      <c r="AK29">
        <v>251.96517489999999</v>
      </c>
      <c r="AL29">
        <v>8062.5240000000003</v>
      </c>
      <c r="AM29">
        <v>8062.5240000000003</v>
      </c>
      <c r="AN29">
        <v>2369.2287759999999</v>
      </c>
      <c r="AO29">
        <v>2369.2287759999999</v>
      </c>
      <c r="AP29">
        <v>179.4667</v>
      </c>
      <c r="AQ29">
        <v>2370.3246749999998</v>
      </c>
      <c r="AR29">
        <v>2370.3246749999998</v>
      </c>
      <c r="AS29">
        <v>2.1547529238986911</v>
      </c>
    </row>
    <row r="30" spans="1:45" x14ac:dyDescent="0.35">
      <c r="A30" s="2">
        <v>37377</v>
      </c>
      <c r="B30">
        <v>22</v>
      </c>
      <c r="C30">
        <v>5</v>
      </c>
      <c r="D30">
        <v>4</v>
      </c>
      <c r="E30">
        <v>22</v>
      </c>
      <c r="F30">
        <v>5</v>
      </c>
      <c r="G30">
        <v>4</v>
      </c>
      <c r="H30">
        <v>1</v>
      </c>
      <c r="I30">
        <v>0</v>
      </c>
      <c r="J30">
        <v>0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176503</v>
      </c>
      <c r="Z30">
        <v>77315.199999999997</v>
      </c>
      <c r="AA30">
        <v>62811</v>
      </c>
      <c r="AB30">
        <v>31</v>
      </c>
      <c r="AC30">
        <v>1.5</v>
      </c>
      <c r="AD30">
        <v>2365.5990478918552</v>
      </c>
      <c r="AE30">
        <v>191.66852230944301</v>
      </c>
      <c r="AF30">
        <v>616.26761677404943</v>
      </c>
      <c r="AG30">
        <v>2365.6013290516312</v>
      </c>
      <c r="AH30">
        <v>179.85659423707739</v>
      </c>
      <c r="AI30">
        <v>8053.9369991710646</v>
      </c>
      <c r="AJ30">
        <v>2114.6139004660472</v>
      </c>
      <c r="AK30">
        <v>250.9923743405329</v>
      </c>
      <c r="AL30">
        <v>8053.9369991710646</v>
      </c>
      <c r="AM30">
        <v>8053.9369991710646</v>
      </c>
      <c r="AN30">
        <v>2365.6062750756291</v>
      </c>
      <c r="AO30">
        <v>2365.6062750756291</v>
      </c>
      <c r="AP30">
        <v>179.85650111058339</v>
      </c>
      <c r="AQ30">
        <v>2366.6215999999999</v>
      </c>
      <c r="AR30">
        <v>2366.6215999999999</v>
      </c>
      <c r="AS30">
        <v>2.1500829504610768</v>
      </c>
    </row>
    <row r="31" spans="1:45" x14ac:dyDescent="0.35">
      <c r="A31" s="2">
        <v>37408</v>
      </c>
      <c r="B31">
        <v>20</v>
      </c>
      <c r="C31">
        <v>5</v>
      </c>
      <c r="D31">
        <v>5</v>
      </c>
      <c r="E31">
        <v>20</v>
      </c>
      <c r="F31">
        <v>5</v>
      </c>
      <c r="G31">
        <v>5</v>
      </c>
      <c r="H31">
        <v>1</v>
      </c>
      <c r="I31">
        <v>0</v>
      </c>
      <c r="J31">
        <v>0</v>
      </c>
      <c r="K31">
        <v>0</v>
      </c>
      <c r="L31">
        <v>6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175940</v>
      </c>
      <c r="Z31">
        <v>83420</v>
      </c>
      <c r="AA31">
        <v>66756</v>
      </c>
      <c r="AB31">
        <v>30</v>
      </c>
      <c r="AC31">
        <v>1.5</v>
      </c>
      <c r="AD31">
        <v>2361.5963732922451</v>
      </c>
      <c r="AE31">
        <v>192.08221652822911</v>
      </c>
      <c r="AF31">
        <v>616.16735684235437</v>
      </c>
      <c r="AG31">
        <v>2361.6002276575441</v>
      </c>
      <c r="AH31">
        <v>180.17067331692749</v>
      </c>
      <c r="AI31">
        <v>8045.8622225433719</v>
      </c>
      <c r="AJ31">
        <v>2110.9500299884789</v>
      </c>
      <c r="AK31">
        <v>250.65422166476091</v>
      </c>
      <c r="AL31">
        <v>8045.8622225433719</v>
      </c>
      <c r="AM31">
        <v>8045.8622225433719</v>
      </c>
      <c r="AN31">
        <v>2361.604252231532</v>
      </c>
      <c r="AO31">
        <v>2361.604252231532</v>
      </c>
      <c r="AP31">
        <v>180.17081856678439</v>
      </c>
      <c r="AQ31">
        <v>2362.4070590000001</v>
      </c>
      <c r="AR31">
        <v>2362.4070590000001</v>
      </c>
      <c r="AS31">
        <v>2.1463320178240051</v>
      </c>
    </row>
    <row r="32" spans="1:45" x14ac:dyDescent="0.35">
      <c r="A32" s="2">
        <v>37438</v>
      </c>
      <c r="B32">
        <v>22</v>
      </c>
      <c r="C32">
        <v>5</v>
      </c>
      <c r="D32">
        <v>4</v>
      </c>
      <c r="E32">
        <v>22</v>
      </c>
      <c r="F32">
        <v>5</v>
      </c>
      <c r="G32">
        <v>4</v>
      </c>
      <c r="H32">
        <v>1</v>
      </c>
      <c r="I32">
        <v>0</v>
      </c>
      <c r="J32">
        <v>0</v>
      </c>
      <c r="K32">
        <v>0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169371</v>
      </c>
      <c r="Z32">
        <v>76503</v>
      </c>
      <c r="AA32">
        <v>60934</v>
      </c>
      <c r="AB32">
        <v>31</v>
      </c>
      <c r="AC32">
        <v>1.5</v>
      </c>
      <c r="AD32">
        <v>2357.5976850000002</v>
      </c>
      <c r="AE32">
        <v>192.47839999999999</v>
      </c>
      <c r="AF32">
        <v>616.08777620000001</v>
      </c>
      <c r="AG32">
        <v>2357.6028550000001</v>
      </c>
      <c r="AH32">
        <v>180.43299999999999</v>
      </c>
      <c r="AI32">
        <v>8040.2579999999998</v>
      </c>
      <c r="AJ32">
        <v>2106.9620500000001</v>
      </c>
      <c r="AK32">
        <v>250.64586929999999</v>
      </c>
      <c r="AL32">
        <v>8040.2579999999998</v>
      </c>
      <c r="AM32">
        <v>8040.2579999999998</v>
      </c>
      <c r="AN32">
        <v>2357.6079199999999</v>
      </c>
      <c r="AO32">
        <v>2357.6079199999999</v>
      </c>
      <c r="AP32">
        <v>180.4333</v>
      </c>
      <c r="AQ32">
        <v>2358.1220170000001</v>
      </c>
      <c r="AR32">
        <v>2358.1220170000001</v>
      </c>
      <c r="AS32">
        <v>2.1432096878317308</v>
      </c>
    </row>
    <row r="33" spans="1:45" x14ac:dyDescent="0.35">
      <c r="A33" s="2">
        <v>37469</v>
      </c>
      <c r="B33">
        <v>22</v>
      </c>
      <c r="C33">
        <v>5</v>
      </c>
      <c r="D33">
        <v>4</v>
      </c>
      <c r="E33">
        <v>22</v>
      </c>
      <c r="F33">
        <v>5</v>
      </c>
      <c r="G33">
        <v>4</v>
      </c>
      <c r="H33">
        <v>1</v>
      </c>
      <c r="I33">
        <v>0</v>
      </c>
      <c r="J33">
        <v>0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168532</v>
      </c>
      <c r="Z33">
        <v>78132</v>
      </c>
      <c r="AA33">
        <v>64622</v>
      </c>
      <c r="AB33">
        <v>31</v>
      </c>
      <c r="AC33">
        <v>1.5</v>
      </c>
      <c r="AD33">
        <v>2353.9275508155688</v>
      </c>
      <c r="AE33">
        <v>192.85124342507959</v>
      </c>
      <c r="AF33">
        <v>616.03755457318823</v>
      </c>
      <c r="AG33">
        <v>2353.933972917931</v>
      </c>
      <c r="AH33">
        <v>180.68040766626291</v>
      </c>
      <c r="AI33">
        <v>8038.4835149163273</v>
      </c>
      <c r="AJ33">
        <v>2103.2469520334362</v>
      </c>
      <c r="AK33">
        <v>250.69443556078829</v>
      </c>
      <c r="AL33">
        <v>8038.4835149163273</v>
      </c>
      <c r="AM33">
        <v>8038.4835149163273</v>
      </c>
      <c r="AN33">
        <v>2353.9413880131619</v>
      </c>
      <c r="AO33">
        <v>2353.9413880131619</v>
      </c>
      <c r="AP33">
        <v>180.68069657956559</v>
      </c>
      <c r="AQ33">
        <v>2354.1553479999998</v>
      </c>
      <c r="AR33">
        <v>2354.1553479999998</v>
      </c>
      <c r="AS33">
        <v>2.1402751034732521</v>
      </c>
    </row>
    <row r="34" spans="1:45" x14ac:dyDescent="0.35">
      <c r="A34" s="2">
        <v>37500</v>
      </c>
      <c r="B34">
        <v>20</v>
      </c>
      <c r="C34">
        <v>5</v>
      </c>
      <c r="D34">
        <v>5</v>
      </c>
      <c r="E34">
        <v>20</v>
      </c>
      <c r="F34">
        <v>5</v>
      </c>
      <c r="G34">
        <v>5</v>
      </c>
      <c r="H34">
        <v>1</v>
      </c>
      <c r="I34">
        <v>0</v>
      </c>
      <c r="J34">
        <v>0</v>
      </c>
      <c r="K34">
        <v>0</v>
      </c>
      <c r="L34">
        <v>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176328</v>
      </c>
      <c r="Z34">
        <v>83911.8</v>
      </c>
      <c r="AA34">
        <v>63358</v>
      </c>
      <c r="AB34">
        <v>30</v>
      </c>
      <c r="AC34">
        <v>1.5</v>
      </c>
      <c r="AD34">
        <v>2350.6671865459948</v>
      </c>
      <c r="AE34">
        <v>193.29033093050791</v>
      </c>
      <c r="AF34">
        <v>616.00605661259158</v>
      </c>
      <c r="AG34">
        <v>2350.6739658770998</v>
      </c>
      <c r="AH34">
        <v>181.00201217374789</v>
      </c>
      <c r="AI34">
        <v>8039.5013646372436</v>
      </c>
      <c r="AJ34">
        <v>2100.0294520222292</v>
      </c>
      <c r="AK34">
        <v>250.65490231056631</v>
      </c>
      <c r="AL34">
        <v>8039.5013646372436</v>
      </c>
      <c r="AM34">
        <v>8039.5013646372436</v>
      </c>
      <c r="AN34">
        <v>2350.6843543026521</v>
      </c>
      <c r="AO34">
        <v>2350.6843543026521</v>
      </c>
      <c r="AP34">
        <v>181.00217362656119</v>
      </c>
      <c r="AQ34">
        <v>2350.6875669999999</v>
      </c>
      <c r="AR34">
        <v>2350.6875669999999</v>
      </c>
      <c r="AS34">
        <v>2.1364737716647051</v>
      </c>
    </row>
    <row r="35" spans="1:45" x14ac:dyDescent="0.35">
      <c r="A35" s="2">
        <v>37530</v>
      </c>
      <c r="B35">
        <v>23</v>
      </c>
      <c r="C35">
        <v>4</v>
      </c>
      <c r="D35">
        <v>4</v>
      </c>
      <c r="E35">
        <v>23</v>
      </c>
      <c r="F35">
        <v>4</v>
      </c>
      <c r="G35">
        <v>4</v>
      </c>
      <c r="H35">
        <v>1</v>
      </c>
      <c r="I35">
        <v>0</v>
      </c>
      <c r="J35">
        <v>0</v>
      </c>
      <c r="K35">
        <v>0</v>
      </c>
      <c r="L35">
        <v>10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168429.56520000001</v>
      </c>
      <c r="Z35">
        <v>80731</v>
      </c>
      <c r="AA35">
        <v>63646</v>
      </c>
      <c r="AB35">
        <v>31</v>
      </c>
      <c r="AC35">
        <v>1.5</v>
      </c>
      <c r="AD35">
        <v>2347.8369699999998</v>
      </c>
      <c r="AE35">
        <v>193.9091</v>
      </c>
      <c r="AF35">
        <v>615.9778182</v>
      </c>
      <c r="AG35">
        <v>2347.8421239999998</v>
      </c>
      <c r="AH35">
        <v>181.5</v>
      </c>
      <c r="AI35">
        <v>8041.6750000000002</v>
      </c>
      <c r="AJ35">
        <v>2097.4411970000001</v>
      </c>
      <c r="AK35">
        <v>250.41421729999999</v>
      </c>
      <c r="AL35">
        <v>8041.6750000000002</v>
      </c>
      <c r="AM35">
        <v>8041.6750000000002</v>
      </c>
      <c r="AN35">
        <v>2347.8554140000001</v>
      </c>
      <c r="AO35">
        <v>2347.8554140000001</v>
      </c>
      <c r="AP35">
        <v>181.5</v>
      </c>
      <c r="AQ35">
        <v>2347.8470990000001</v>
      </c>
      <c r="AR35">
        <v>2347.8470990000001</v>
      </c>
      <c r="AS35">
        <v>2.1306137551925568</v>
      </c>
    </row>
    <row r="36" spans="1:45" x14ac:dyDescent="0.35">
      <c r="A36" s="2">
        <v>37561</v>
      </c>
      <c r="B36">
        <v>19</v>
      </c>
      <c r="C36">
        <v>7</v>
      </c>
      <c r="D36">
        <v>4</v>
      </c>
      <c r="E36">
        <v>19</v>
      </c>
      <c r="F36">
        <v>7</v>
      </c>
      <c r="G36">
        <v>4</v>
      </c>
      <c r="H36">
        <v>1</v>
      </c>
      <c r="I36">
        <v>0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167672.48300000001</v>
      </c>
      <c r="Z36">
        <v>82316.117549999995</v>
      </c>
      <c r="AA36">
        <v>61844</v>
      </c>
      <c r="AB36">
        <v>30</v>
      </c>
      <c r="AC36">
        <v>1.5</v>
      </c>
      <c r="AD36">
        <v>2345.3024598458901</v>
      </c>
      <c r="AE36">
        <v>194.7555225087543</v>
      </c>
      <c r="AF36">
        <v>615.93753334430903</v>
      </c>
      <c r="AG36">
        <v>2345.3035623877731</v>
      </c>
      <c r="AH36">
        <v>182.21333065342449</v>
      </c>
      <c r="AI36">
        <v>8043.3999782006722</v>
      </c>
      <c r="AJ36">
        <v>2095.4218488446718</v>
      </c>
      <c r="AK36">
        <v>249.89717036816671</v>
      </c>
      <c r="AL36">
        <v>8043.3999782006722</v>
      </c>
      <c r="AM36">
        <v>8043.3999782006722</v>
      </c>
      <c r="AN36">
        <v>2345.3190190569248</v>
      </c>
      <c r="AO36">
        <v>2345.3190190569248</v>
      </c>
      <c r="AP36">
        <v>182.21320146004089</v>
      </c>
      <c r="AQ36">
        <v>2345.562222</v>
      </c>
      <c r="AR36">
        <v>2345.562222</v>
      </c>
      <c r="AS36">
        <v>2.122274310910746</v>
      </c>
    </row>
    <row r="37" spans="1:45" x14ac:dyDescent="0.35">
      <c r="A37" s="2">
        <v>37591</v>
      </c>
      <c r="B37">
        <v>21</v>
      </c>
      <c r="C37">
        <v>5</v>
      </c>
      <c r="D37">
        <v>5</v>
      </c>
      <c r="E37">
        <v>21</v>
      </c>
      <c r="F37">
        <v>5</v>
      </c>
      <c r="G37">
        <v>5</v>
      </c>
      <c r="H37">
        <v>1</v>
      </c>
      <c r="I37">
        <v>0</v>
      </c>
      <c r="J37">
        <v>0</v>
      </c>
      <c r="K37">
        <v>0</v>
      </c>
      <c r="L37">
        <v>12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157958</v>
      </c>
      <c r="Z37">
        <v>88170</v>
      </c>
      <c r="AA37">
        <v>67300</v>
      </c>
      <c r="AB37">
        <v>31</v>
      </c>
      <c r="AC37">
        <v>1.5</v>
      </c>
      <c r="AD37">
        <v>2342.309938190424</v>
      </c>
      <c r="AE37">
        <v>195.6157078978903</v>
      </c>
      <c r="AF37">
        <v>615.87052856283481</v>
      </c>
      <c r="AG37">
        <v>2342.3066960562601</v>
      </c>
      <c r="AH37">
        <v>182.92805576586079</v>
      </c>
      <c r="AI37">
        <v>8043.2002818706133</v>
      </c>
      <c r="AJ37">
        <v>2093.1431288114791</v>
      </c>
      <c r="AK37">
        <v>249.17991970778721</v>
      </c>
      <c r="AL37">
        <v>8043.2002818706133</v>
      </c>
      <c r="AM37">
        <v>8043.2002818706133</v>
      </c>
      <c r="AN37">
        <v>2342.3230487059909</v>
      </c>
      <c r="AO37">
        <v>2342.3230487059909</v>
      </c>
      <c r="AP37">
        <v>182.92783137141731</v>
      </c>
      <c r="AQ37">
        <v>2342.9606319999998</v>
      </c>
      <c r="AR37">
        <v>2342.9606319999998</v>
      </c>
      <c r="AS37">
        <v>2.113983387154899</v>
      </c>
    </row>
    <row r="38" spans="1:45" x14ac:dyDescent="0.35">
      <c r="A38" s="2">
        <v>37622</v>
      </c>
      <c r="B38">
        <v>21</v>
      </c>
      <c r="C38">
        <v>6</v>
      </c>
      <c r="D38">
        <v>4</v>
      </c>
      <c r="E38">
        <v>21</v>
      </c>
      <c r="F38">
        <v>6</v>
      </c>
      <c r="G38">
        <v>4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160170</v>
      </c>
      <c r="Z38">
        <v>71655.333329999994</v>
      </c>
      <c r="AA38">
        <v>51824</v>
      </c>
      <c r="AB38">
        <v>31</v>
      </c>
      <c r="AC38">
        <v>1.5</v>
      </c>
      <c r="AD38">
        <v>2337.9508679999999</v>
      </c>
      <c r="AE38">
        <v>196.21029999999999</v>
      </c>
      <c r="AF38">
        <v>615.76228849999995</v>
      </c>
      <c r="AG38">
        <v>2337.9457649999999</v>
      </c>
      <c r="AH38">
        <v>183.36699999999999</v>
      </c>
      <c r="AI38">
        <v>8039.6319999999996</v>
      </c>
      <c r="AJ38">
        <v>2089.584773</v>
      </c>
      <c r="AK38">
        <v>248.37646559999999</v>
      </c>
      <c r="AL38">
        <v>8039.6319999999996</v>
      </c>
      <c r="AM38">
        <v>8039.6319999999996</v>
      </c>
      <c r="AN38">
        <v>2337.9612390000002</v>
      </c>
      <c r="AO38">
        <v>2337.9612390000002</v>
      </c>
      <c r="AP38">
        <v>183.36670000000001</v>
      </c>
      <c r="AQ38">
        <v>2338.9698760000001</v>
      </c>
      <c r="AR38">
        <v>2338.9698760000001</v>
      </c>
      <c r="AS38">
        <v>2.108923793510213</v>
      </c>
    </row>
    <row r="39" spans="1:45" x14ac:dyDescent="0.35">
      <c r="A39" s="2">
        <v>37653</v>
      </c>
      <c r="B39">
        <v>19</v>
      </c>
      <c r="C39">
        <v>5</v>
      </c>
      <c r="D39">
        <v>4</v>
      </c>
      <c r="E39">
        <v>19</v>
      </c>
      <c r="F39">
        <v>5</v>
      </c>
      <c r="G39">
        <v>4</v>
      </c>
      <c r="H39">
        <v>1</v>
      </c>
      <c r="I39">
        <v>0</v>
      </c>
      <c r="J39">
        <v>0</v>
      </c>
      <c r="K39">
        <v>0</v>
      </c>
      <c r="L39">
        <v>2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160867</v>
      </c>
      <c r="Z39">
        <v>62116.2</v>
      </c>
      <c r="AA39">
        <v>52513</v>
      </c>
      <c r="AB39">
        <v>28</v>
      </c>
      <c r="AC39">
        <v>1.5</v>
      </c>
      <c r="AD39">
        <v>2331.8015742823732</v>
      </c>
      <c r="AE39">
        <v>196.36316283619581</v>
      </c>
      <c r="AF39">
        <v>615.60943143476129</v>
      </c>
      <c r="AG39">
        <v>2331.7988738643289</v>
      </c>
      <c r="AH39">
        <v>183.3570474978138</v>
      </c>
      <c r="AI39">
        <v>8032.0796833920986</v>
      </c>
      <c r="AJ39">
        <v>2084.2354512545589</v>
      </c>
      <c r="AK39">
        <v>247.57610147025159</v>
      </c>
      <c r="AL39">
        <v>8032.0796833920986</v>
      </c>
      <c r="AM39">
        <v>8032.0796833920986</v>
      </c>
      <c r="AN39">
        <v>2331.811552981379</v>
      </c>
      <c r="AO39">
        <v>2331.811552981379</v>
      </c>
      <c r="AP39">
        <v>183.3566864691569</v>
      </c>
      <c r="AQ39">
        <v>2333.03683</v>
      </c>
      <c r="AR39">
        <v>2333.03683</v>
      </c>
      <c r="AS39">
        <v>2.1090389666945608</v>
      </c>
    </row>
    <row r="40" spans="1:45" x14ac:dyDescent="0.35">
      <c r="A40" s="2">
        <v>37681</v>
      </c>
      <c r="B40">
        <v>21</v>
      </c>
      <c r="C40">
        <v>5</v>
      </c>
      <c r="D40">
        <v>5</v>
      </c>
      <c r="E40">
        <v>21</v>
      </c>
      <c r="F40">
        <v>5</v>
      </c>
      <c r="G40">
        <v>5</v>
      </c>
      <c r="H40">
        <v>1</v>
      </c>
      <c r="I40">
        <v>0</v>
      </c>
      <c r="J40">
        <v>0</v>
      </c>
      <c r="K40">
        <v>0</v>
      </c>
      <c r="L40">
        <v>3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160269</v>
      </c>
      <c r="Z40">
        <v>84040</v>
      </c>
      <c r="AA40">
        <v>57064</v>
      </c>
      <c r="AB40">
        <v>31</v>
      </c>
      <c r="AC40">
        <v>1.5</v>
      </c>
      <c r="AD40">
        <v>2325.3778302108071</v>
      </c>
      <c r="AE40">
        <v>196.31104118163779</v>
      </c>
      <c r="AF40">
        <v>615.4531101842166</v>
      </c>
      <c r="AG40">
        <v>2325.3795858978401</v>
      </c>
      <c r="AH40">
        <v>183.14132031836681</v>
      </c>
      <c r="AI40">
        <v>8023.2417301025116</v>
      </c>
      <c r="AJ40">
        <v>2078.6195683985061</v>
      </c>
      <c r="AK40">
        <v>246.76929332124411</v>
      </c>
      <c r="AL40">
        <v>8023.2417301025116</v>
      </c>
      <c r="AM40">
        <v>8023.2417301025116</v>
      </c>
      <c r="AN40">
        <v>2325.3888616511399</v>
      </c>
      <c r="AO40">
        <v>2325.3888616511399</v>
      </c>
      <c r="AP40">
        <v>183.14094533221629</v>
      </c>
      <c r="AQ40">
        <v>2326.6856859999998</v>
      </c>
      <c r="AR40">
        <v>2326.6856859999998</v>
      </c>
      <c r="AS40">
        <v>2.1115234273033079</v>
      </c>
    </row>
    <row r="41" spans="1:45" x14ac:dyDescent="0.35">
      <c r="A41" s="2">
        <v>37712</v>
      </c>
      <c r="B41">
        <v>22</v>
      </c>
      <c r="C41">
        <v>4</v>
      </c>
      <c r="D41">
        <v>4</v>
      </c>
      <c r="E41">
        <v>22</v>
      </c>
      <c r="F41">
        <v>4</v>
      </c>
      <c r="G41">
        <v>4</v>
      </c>
      <c r="H41">
        <v>1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157178</v>
      </c>
      <c r="Z41">
        <v>76129</v>
      </c>
      <c r="AA41">
        <v>59661</v>
      </c>
      <c r="AB41">
        <v>30</v>
      </c>
      <c r="AC41">
        <v>1.5</v>
      </c>
      <c r="AD41">
        <v>2320.6802710000002</v>
      </c>
      <c r="AE41">
        <v>196.3939</v>
      </c>
      <c r="AF41">
        <v>615.34561120000001</v>
      </c>
      <c r="AG41">
        <v>2320.6853289999999</v>
      </c>
      <c r="AH41">
        <v>183.06700000000001</v>
      </c>
      <c r="AI41">
        <v>8016.6450000000004</v>
      </c>
      <c r="AJ41">
        <v>2074.7704629999998</v>
      </c>
      <c r="AK41">
        <v>245.9218003</v>
      </c>
      <c r="AL41">
        <v>8016.6450000000004</v>
      </c>
      <c r="AM41">
        <v>8016.6450000000004</v>
      </c>
      <c r="AN41">
        <v>2320.6922629999999</v>
      </c>
      <c r="AO41">
        <v>2320.6922629999999</v>
      </c>
      <c r="AP41">
        <v>183.0667</v>
      </c>
      <c r="AQ41">
        <v>2321.9599589999998</v>
      </c>
      <c r="AR41">
        <v>2321.9599589999998</v>
      </c>
      <c r="AS41">
        <v>2.112379785987561</v>
      </c>
    </row>
    <row r="42" spans="1:45" x14ac:dyDescent="0.35">
      <c r="A42" s="2">
        <v>37742</v>
      </c>
      <c r="B42">
        <v>21</v>
      </c>
      <c r="C42">
        <v>6</v>
      </c>
      <c r="D42">
        <v>4</v>
      </c>
      <c r="E42">
        <v>21</v>
      </c>
      <c r="F42">
        <v>6</v>
      </c>
      <c r="G42">
        <v>4</v>
      </c>
      <c r="H42">
        <v>1</v>
      </c>
      <c r="I42">
        <v>0</v>
      </c>
      <c r="J42">
        <v>0</v>
      </c>
      <c r="K42">
        <v>0</v>
      </c>
      <c r="L42">
        <v>5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157661</v>
      </c>
      <c r="Z42">
        <v>70609.666670000006</v>
      </c>
      <c r="AA42">
        <v>59529</v>
      </c>
      <c r="AB42">
        <v>31</v>
      </c>
      <c r="AC42">
        <v>1.5</v>
      </c>
      <c r="AD42">
        <v>2319.1779699135341</v>
      </c>
      <c r="AE42">
        <v>196.8605854057204</v>
      </c>
      <c r="AF42">
        <v>615.32303699442411</v>
      </c>
      <c r="AG42">
        <v>2319.1828591549379</v>
      </c>
      <c r="AH42">
        <v>183.38010898494929</v>
      </c>
      <c r="AI42">
        <v>8014.9189548976256</v>
      </c>
      <c r="AJ42">
        <v>2074.1553475074852</v>
      </c>
      <c r="AK42">
        <v>245.03433126934951</v>
      </c>
      <c r="AL42">
        <v>8014.9189548976256</v>
      </c>
      <c r="AM42">
        <v>8014.9189548976256</v>
      </c>
      <c r="AN42">
        <v>2319.189678536105</v>
      </c>
      <c r="AO42">
        <v>2319.189678536105</v>
      </c>
      <c r="AP42">
        <v>183.37999340407191</v>
      </c>
      <c r="AQ42">
        <v>2320.370218</v>
      </c>
      <c r="AR42">
        <v>2320.370218</v>
      </c>
      <c r="AS42">
        <v>2.1087709154583409</v>
      </c>
    </row>
    <row r="43" spans="1:45" x14ac:dyDescent="0.35">
      <c r="A43" s="2">
        <v>37773</v>
      </c>
      <c r="B43">
        <v>21</v>
      </c>
      <c r="C43">
        <v>4</v>
      </c>
      <c r="D43">
        <v>5</v>
      </c>
      <c r="E43">
        <v>21</v>
      </c>
      <c r="F43">
        <v>4</v>
      </c>
      <c r="G43">
        <v>5</v>
      </c>
      <c r="H43">
        <v>1</v>
      </c>
      <c r="I43">
        <v>0</v>
      </c>
      <c r="J43">
        <v>0</v>
      </c>
      <c r="K43">
        <v>0</v>
      </c>
      <c r="L43">
        <v>6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157628</v>
      </c>
      <c r="Z43">
        <v>75878</v>
      </c>
      <c r="AA43">
        <v>63435</v>
      </c>
      <c r="AB43">
        <v>30</v>
      </c>
      <c r="AC43">
        <v>1.5</v>
      </c>
      <c r="AD43">
        <v>2320.2137524107702</v>
      </c>
      <c r="AE43">
        <v>197.5954681163004</v>
      </c>
      <c r="AF43">
        <v>615.35675432252049</v>
      </c>
      <c r="AG43">
        <v>2320.2162446856901</v>
      </c>
      <c r="AH43">
        <v>183.92203333104251</v>
      </c>
      <c r="AI43">
        <v>8017.1034643859803</v>
      </c>
      <c r="AJ43">
        <v>2075.976929890775</v>
      </c>
      <c r="AK43">
        <v>244.24739395538001</v>
      </c>
      <c r="AL43">
        <v>8017.1034643859803</v>
      </c>
      <c r="AM43">
        <v>8017.1034643859803</v>
      </c>
      <c r="AN43">
        <v>2320.224323837574</v>
      </c>
      <c r="AO43">
        <v>2320.224323837574</v>
      </c>
      <c r="AP43">
        <v>183.922146558977</v>
      </c>
      <c r="AQ43">
        <v>2321.295224</v>
      </c>
      <c r="AR43">
        <v>2321.295224</v>
      </c>
      <c r="AS43">
        <v>2.1025548244319059</v>
      </c>
    </row>
    <row r="44" spans="1:45" x14ac:dyDescent="0.35">
      <c r="A44" s="2">
        <v>37803</v>
      </c>
      <c r="B44">
        <v>22</v>
      </c>
      <c r="C44">
        <v>5</v>
      </c>
      <c r="D44">
        <v>4</v>
      </c>
      <c r="E44">
        <v>22</v>
      </c>
      <c r="F44">
        <v>5</v>
      </c>
      <c r="G44">
        <v>4</v>
      </c>
      <c r="H44">
        <v>1</v>
      </c>
      <c r="I44">
        <v>0</v>
      </c>
      <c r="J44">
        <v>0</v>
      </c>
      <c r="K44">
        <v>0</v>
      </c>
      <c r="L44">
        <v>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159115.54550000001</v>
      </c>
      <c r="Z44">
        <v>78291.399999999994</v>
      </c>
      <c r="AA44">
        <v>59233</v>
      </c>
      <c r="AB44">
        <v>31</v>
      </c>
      <c r="AC44">
        <v>1.5</v>
      </c>
      <c r="AD44">
        <v>2322.5988819999998</v>
      </c>
      <c r="AE44">
        <v>198.39179999999999</v>
      </c>
      <c r="AF44">
        <v>615.40194599999995</v>
      </c>
      <c r="AG44">
        <v>2322.5988819999998</v>
      </c>
      <c r="AH44">
        <v>184.43299999999999</v>
      </c>
      <c r="AI44">
        <v>8021.3410000000003</v>
      </c>
      <c r="AJ44">
        <v>2078.8717919999999</v>
      </c>
      <c r="AK44">
        <v>243.73644580000001</v>
      </c>
      <c r="AL44">
        <v>8021.3410000000003</v>
      </c>
      <c r="AM44">
        <v>8021.3410000000003</v>
      </c>
      <c r="AN44">
        <v>2322.6082379999998</v>
      </c>
      <c r="AO44">
        <v>2322.6082379999998</v>
      </c>
      <c r="AP44">
        <v>184.4333</v>
      </c>
      <c r="AQ44">
        <v>2323.5807909999999</v>
      </c>
      <c r="AR44">
        <v>2323.5807909999999</v>
      </c>
      <c r="AS44">
        <v>2.096727633065445</v>
      </c>
    </row>
    <row r="45" spans="1:45" x14ac:dyDescent="0.35">
      <c r="A45" s="2">
        <v>37834</v>
      </c>
      <c r="B45">
        <v>21</v>
      </c>
      <c r="C45">
        <v>5</v>
      </c>
      <c r="D45">
        <v>5</v>
      </c>
      <c r="E45">
        <v>21</v>
      </c>
      <c r="F45">
        <v>5</v>
      </c>
      <c r="G45">
        <v>5</v>
      </c>
      <c r="H45">
        <v>1</v>
      </c>
      <c r="I45">
        <v>0</v>
      </c>
      <c r="J45">
        <v>0</v>
      </c>
      <c r="K45">
        <v>0</v>
      </c>
      <c r="L45">
        <v>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144234.42860000001</v>
      </c>
      <c r="Z45">
        <v>73522.399999999994</v>
      </c>
      <c r="AA45">
        <v>60693</v>
      </c>
      <c r="AB45">
        <v>31</v>
      </c>
      <c r="AC45">
        <v>1.5</v>
      </c>
      <c r="AD45">
        <v>2325.1341864338669</v>
      </c>
      <c r="AE45">
        <v>199.08271035573449</v>
      </c>
      <c r="AF45">
        <v>615.42240105791268</v>
      </c>
      <c r="AG45">
        <v>2325.1332398862928</v>
      </c>
      <c r="AH45">
        <v>184.72547952535029</v>
      </c>
      <c r="AI45">
        <v>8025.8612007211013</v>
      </c>
      <c r="AJ45">
        <v>2081.529879085871</v>
      </c>
      <c r="AK45">
        <v>243.61301469679881</v>
      </c>
      <c r="AL45">
        <v>8025.8612007211013</v>
      </c>
      <c r="AM45">
        <v>8025.8612007211013</v>
      </c>
      <c r="AN45">
        <v>2325.1428940223518</v>
      </c>
      <c r="AO45">
        <v>2325.1428940223518</v>
      </c>
      <c r="AP45">
        <v>184.7258584330724</v>
      </c>
      <c r="AQ45">
        <v>2326.0590470000002</v>
      </c>
      <c r="AR45">
        <v>2326.0590470000002</v>
      </c>
      <c r="AS45">
        <v>2.0934069536753892</v>
      </c>
    </row>
    <row r="46" spans="1:45" x14ac:dyDescent="0.35">
      <c r="A46" s="2">
        <v>37865</v>
      </c>
      <c r="B46">
        <v>21</v>
      </c>
      <c r="C46">
        <v>5</v>
      </c>
      <c r="D46">
        <v>4</v>
      </c>
      <c r="E46">
        <v>21</v>
      </c>
      <c r="F46">
        <v>5</v>
      </c>
      <c r="G46">
        <v>4</v>
      </c>
      <c r="H46">
        <v>1</v>
      </c>
      <c r="I46">
        <v>0</v>
      </c>
      <c r="J46">
        <v>0</v>
      </c>
      <c r="K46">
        <v>0</v>
      </c>
      <c r="L46">
        <v>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159563.1905</v>
      </c>
      <c r="Z46">
        <v>76001</v>
      </c>
      <c r="AA46">
        <v>63114.75</v>
      </c>
      <c r="AB46">
        <v>30</v>
      </c>
      <c r="AC46">
        <v>1.5</v>
      </c>
      <c r="AD46">
        <v>2326.5787504424088</v>
      </c>
      <c r="AE46">
        <v>199.66083820501569</v>
      </c>
      <c r="AF46">
        <v>615.41633338866438</v>
      </c>
      <c r="AG46">
        <v>2326.5780766556968</v>
      </c>
      <c r="AH46">
        <v>184.90091672783549</v>
      </c>
      <c r="AI46">
        <v>8029.2423753165394</v>
      </c>
      <c r="AJ46">
        <v>2082.854590001361</v>
      </c>
      <c r="AK46">
        <v>243.73291034612151</v>
      </c>
      <c r="AL46">
        <v>8029.2423753165394</v>
      </c>
      <c r="AM46">
        <v>8029.2423753165394</v>
      </c>
      <c r="AN46">
        <v>2326.5875005170828</v>
      </c>
      <c r="AO46">
        <v>2326.5875005170828</v>
      </c>
      <c r="AP46">
        <v>184.9012832466926</v>
      </c>
      <c r="AQ46">
        <v>2327.5073830000001</v>
      </c>
      <c r="AR46">
        <v>2327.5073830000001</v>
      </c>
      <c r="AS46">
        <v>2.0914208369852751</v>
      </c>
    </row>
    <row r="47" spans="1:45" x14ac:dyDescent="0.35">
      <c r="A47" s="2">
        <v>37895</v>
      </c>
      <c r="B47">
        <v>23</v>
      </c>
      <c r="C47">
        <v>4</v>
      </c>
      <c r="D47">
        <v>4</v>
      </c>
      <c r="E47">
        <v>23</v>
      </c>
      <c r="F47">
        <v>4</v>
      </c>
      <c r="G47">
        <v>4</v>
      </c>
      <c r="H47">
        <v>1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159225.30429999999</v>
      </c>
      <c r="Z47">
        <v>81679</v>
      </c>
      <c r="AA47">
        <v>60430</v>
      </c>
      <c r="AB47">
        <v>31</v>
      </c>
      <c r="AC47">
        <v>1.5</v>
      </c>
      <c r="AD47">
        <v>2325.681223</v>
      </c>
      <c r="AE47">
        <v>200.15870000000001</v>
      </c>
      <c r="AF47">
        <v>615.39056310000001</v>
      </c>
      <c r="AG47">
        <v>2325.681223</v>
      </c>
      <c r="AH47">
        <v>185.13300000000001</v>
      </c>
      <c r="AI47">
        <v>8030.15</v>
      </c>
      <c r="AJ47">
        <v>2081.8026869999999</v>
      </c>
      <c r="AK47">
        <v>243.88801290000001</v>
      </c>
      <c r="AL47">
        <v>8030.15</v>
      </c>
      <c r="AM47">
        <v>8030.15</v>
      </c>
      <c r="AN47">
        <v>2325.6907000000001</v>
      </c>
      <c r="AO47">
        <v>2325.6907000000001</v>
      </c>
      <c r="AP47">
        <v>185.13329999999999</v>
      </c>
      <c r="AQ47">
        <v>2326.6895060000002</v>
      </c>
      <c r="AR47">
        <v>2326.6895060000002</v>
      </c>
      <c r="AS47">
        <v>2.088799781386975</v>
      </c>
    </row>
    <row r="48" spans="1:45" x14ac:dyDescent="0.35">
      <c r="A48" s="2">
        <v>37926</v>
      </c>
      <c r="B48">
        <v>18</v>
      </c>
      <c r="C48">
        <v>7</v>
      </c>
      <c r="D48">
        <v>5</v>
      </c>
      <c r="E48">
        <v>18</v>
      </c>
      <c r="F48">
        <v>7</v>
      </c>
      <c r="G48">
        <v>5</v>
      </c>
      <c r="H48">
        <v>1</v>
      </c>
      <c r="I48">
        <v>0</v>
      </c>
      <c r="J48">
        <v>0</v>
      </c>
      <c r="K48">
        <v>0</v>
      </c>
      <c r="L48">
        <v>11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161795.44440000001</v>
      </c>
      <c r="Z48">
        <v>88218.714290000004</v>
      </c>
      <c r="AA48">
        <v>62725</v>
      </c>
      <c r="AB48">
        <v>30</v>
      </c>
      <c r="AC48">
        <v>1.5</v>
      </c>
      <c r="AD48">
        <v>2321.909177017661</v>
      </c>
      <c r="AE48">
        <v>200.6203953935605</v>
      </c>
      <c r="AF48">
        <v>615.35248066281395</v>
      </c>
      <c r="AG48">
        <v>2321.909572633218</v>
      </c>
      <c r="AH48">
        <v>185.55075069142569</v>
      </c>
      <c r="AI48">
        <v>8028.0359459216588</v>
      </c>
      <c r="AJ48">
        <v>2078.004305926805</v>
      </c>
      <c r="AK48">
        <v>243.91568619160429</v>
      </c>
      <c r="AL48">
        <v>8028.0359459216588</v>
      </c>
      <c r="AM48">
        <v>8028.0359459216588</v>
      </c>
      <c r="AN48">
        <v>2321.9199922263329</v>
      </c>
      <c r="AO48">
        <v>2321.9199922263329</v>
      </c>
      <c r="AP48">
        <v>185.55096175252589</v>
      </c>
      <c r="AQ48">
        <v>2323.069739</v>
      </c>
      <c r="AR48">
        <v>2323.069739</v>
      </c>
      <c r="AS48">
        <v>2.0840980446288899</v>
      </c>
    </row>
    <row r="49" spans="1:45" x14ac:dyDescent="0.35">
      <c r="A49" s="2">
        <v>37956</v>
      </c>
      <c r="B49">
        <v>22</v>
      </c>
      <c r="C49">
        <v>5</v>
      </c>
      <c r="D49">
        <v>4</v>
      </c>
      <c r="E49">
        <v>22</v>
      </c>
      <c r="F49">
        <v>5</v>
      </c>
      <c r="G49">
        <v>4</v>
      </c>
      <c r="H49">
        <v>1</v>
      </c>
      <c r="I49">
        <v>0</v>
      </c>
      <c r="J49">
        <v>0</v>
      </c>
      <c r="K49">
        <v>0</v>
      </c>
      <c r="L49">
        <v>12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172311.09090000001</v>
      </c>
      <c r="Z49">
        <v>86788.2</v>
      </c>
      <c r="AA49">
        <v>62275.75</v>
      </c>
      <c r="AB49">
        <v>31</v>
      </c>
      <c r="AC49">
        <v>1.5</v>
      </c>
      <c r="AD49">
        <v>2317.6058811529251</v>
      </c>
      <c r="AE49">
        <v>201.13635684141781</v>
      </c>
      <c r="AF49">
        <v>615.31175800059953</v>
      </c>
      <c r="AG49">
        <v>2317.6062713581891</v>
      </c>
      <c r="AH49">
        <v>186.10452197983949</v>
      </c>
      <c r="AI49">
        <v>8025.4976639775032</v>
      </c>
      <c r="AJ49">
        <v>2073.78307699267</v>
      </c>
      <c r="AK49">
        <v>243.83522877865229</v>
      </c>
      <c r="AL49">
        <v>8025.4976639775032</v>
      </c>
      <c r="AM49">
        <v>8025.4976639775032</v>
      </c>
      <c r="AN49">
        <v>2317.618305908909</v>
      </c>
      <c r="AO49">
        <v>2317.618305908909</v>
      </c>
      <c r="AP49">
        <v>186.10463156536551</v>
      </c>
      <c r="AQ49">
        <v>2318.9148570000002</v>
      </c>
      <c r="AR49">
        <v>2318.9148570000002</v>
      </c>
      <c r="AS49">
        <v>2.0778977573786301</v>
      </c>
    </row>
    <row r="50" spans="1:45" x14ac:dyDescent="0.35">
      <c r="A50" s="2">
        <v>37987</v>
      </c>
      <c r="B50">
        <v>20</v>
      </c>
      <c r="C50">
        <v>7</v>
      </c>
      <c r="D50">
        <v>4</v>
      </c>
      <c r="E50">
        <v>20</v>
      </c>
      <c r="F50">
        <v>7</v>
      </c>
      <c r="G50">
        <v>4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177525.4</v>
      </c>
      <c r="Z50">
        <v>75804</v>
      </c>
      <c r="AA50">
        <v>49634</v>
      </c>
      <c r="AB50">
        <v>31</v>
      </c>
      <c r="AC50">
        <v>1.5</v>
      </c>
      <c r="AD50">
        <v>2315.8335280000001</v>
      </c>
      <c r="AE50">
        <v>201.80860000000001</v>
      </c>
      <c r="AF50">
        <v>615.27863739999998</v>
      </c>
      <c r="AG50">
        <v>2315.8335280000001</v>
      </c>
      <c r="AH50">
        <v>186.7</v>
      </c>
      <c r="AI50">
        <v>8025.9189999999999</v>
      </c>
      <c r="AJ50">
        <v>2072.136004</v>
      </c>
      <c r="AK50">
        <v>243.7114229</v>
      </c>
      <c r="AL50">
        <v>8025.9189999999999</v>
      </c>
      <c r="AM50">
        <v>8025.9189999999999</v>
      </c>
      <c r="AN50">
        <v>2315.8474270000002</v>
      </c>
      <c r="AO50">
        <v>2315.8474270000002</v>
      </c>
      <c r="AP50">
        <v>186.7</v>
      </c>
      <c r="AQ50">
        <v>2317.1922490000002</v>
      </c>
      <c r="AR50">
        <v>2317.1922490000002</v>
      </c>
      <c r="AS50">
        <v>2.0712715402648589</v>
      </c>
    </row>
    <row r="51" spans="1:45" x14ac:dyDescent="0.35">
      <c r="A51" s="2">
        <v>38018</v>
      </c>
      <c r="B51">
        <v>19</v>
      </c>
      <c r="C51">
        <v>5</v>
      </c>
      <c r="D51">
        <v>5</v>
      </c>
      <c r="E51">
        <v>19</v>
      </c>
      <c r="F51">
        <v>5</v>
      </c>
      <c r="G51">
        <v>5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191287.42110000001</v>
      </c>
      <c r="Z51">
        <v>87300</v>
      </c>
      <c r="AA51">
        <v>60970</v>
      </c>
      <c r="AB51">
        <v>29</v>
      </c>
      <c r="AC51">
        <v>1.5</v>
      </c>
      <c r="AD51">
        <v>2318.6338133103168</v>
      </c>
      <c r="AE51">
        <v>202.68384140335371</v>
      </c>
      <c r="AF51">
        <v>615.25970665009083</v>
      </c>
      <c r="AG51">
        <v>2318.6331773956599</v>
      </c>
      <c r="AH51">
        <v>187.2567028941298</v>
      </c>
      <c r="AI51">
        <v>8031.6093859626308</v>
      </c>
      <c r="AJ51">
        <v>2075.057288540253</v>
      </c>
      <c r="AK51">
        <v>243.59142499234</v>
      </c>
      <c r="AL51">
        <v>8031.6093859626308</v>
      </c>
      <c r="AM51">
        <v>8031.6093859626308</v>
      </c>
      <c r="AN51">
        <v>2318.6487134797339</v>
      </c>
      <c r="AO51">
        <v>2318.6487134797339</v>
      </c>
      <c r="AP51">
        <v>187.25659085311781</v>
      </c>
      <c r="AQ51">
        <v>2319.8713200000002</v>
      </c>
      <c r="AR51">
        <v>2319.8713200000002</v>
      </c>
      <c r="AS51">
        <v>2.0651150104018381</v>
      </c>
    </row>
    <row r="52" spans="1:45" x14ac:dyDescent="0.35">
      <c r="A52" s="2">
        <v>38047</v>
      </c>
      <c r="B52">
        <v>23</v>
      </c>
      <c r="C52">
        <v>4</v>
      </c>
      <c r="D52">
        <v>4</v>
      </c>
      <c r="E52">
        <v>23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189024.13039999999</v>
      </c>
      <c r="Z52">
        <v>91208</v>
      </c>
      <c r="AA52">
        <v>64254</v>
      </c>
      <c r="AB52">
        <v>31</v>
      </c>
      <c r="AC52">
        <v>1.5</v>
      </c>
      <c r="AD52">
        <v>2323.9664454644021</v>
      </c>
      <c r="AE52">
        <v>203.5876010959833</v>
      </c>
      <c r="AF52">
        <v>615.24693554967803</v>
      </c>
      <c r="AG52">
        <v>2323.965558430059</v>
      </c>
      <c r="AH52">
        <v>187.74947683429059</v>
      </c>
      <c r="AI52">
        <v>8040.5805984030812</v>
      </c>
      <c r="AJ52">
        <v>2080.5299233612859</v>
      </c>
      <c r="AK52">
        <v>243.45188828371349</v>
      </c>
      <c r="AL52">
        <v>8040.5805984030812</v>
      </c>
      <c r="AM52">
        <v>8040.5805984030812</v>
      </c>
      <c r="AN52">
        <v>2323.9818114398659</v>
      </c>
      <c r="AO52">
        <v>2323.9818114398659</v>
      </c>
      <c r="AP52">
        <v>187.74926086221851</v>
      </c>
      <c r="AQ52">
        <v>2324.9295419999999</v>
      </c>
      <c r="AR52">
        <v>2324.9295419999999</v>
      </c>
      <c r="AS52">
        <v>2.05969597319074</v>
      </c>
    </row>
    <row r="53" spans="1:45" x14ac:dyDescent="0.35">
      <c r="A53" s="2">
        <v>38078</v>
      </c>
      <c r="B53">
        <v>22</v>
      </c>
      <c r="C53">
        <v>4</v>
      </c>
      <c r="D53">
        <v>4</v>
      </c>
      <c r="E53">
        <v>22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L53">
        <v>4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190263</v>
      </c>
      <c r="Z53">
        <v>96222</v>
      </c>
      <c r="AA53">
        <v>64828.75</v>
      </c>
      <c r="AB53">
        <v>30</v>
      </c>
      <c r="AC53">
        <v>1.5</v>
      </c>
      <c r="AD53">
        <v>2328.7706360000002</v>
      </c>
      <c r="AE53">
        <v>204.2901</v>
      </c>
      <c r="AF53">
        <v>615.22863940000002</v>
      </c>
      <c r="AG53">
        <v>2328.7706360000002</v>
      </c>
      <c r="AH53">
        <v>188.167</v>
      </c>
      <c r="AI53">
        <v>8049.77</v>
      </c>
      <c r="AJ53">
        <v>2085.534099</v>
      </c>
      <c r="AK53">
        <v>243.2518402</v>
      </c>
      <c r="AL53">
        <v>8049.77</v>
      </c>
      <c r="AM53">
        <v>8049.77</v>
      </c>
      <c r="AN53">
        <v>2328.7859389999999</v>
      </c>
      <c r="AO53">
        <v>2328.7859389999999</v>
      </c>
      <c r="AP53">
        <v>188.16669999999999</v>
      </c>
      <c r="AQ53">
        <v>2329.3464020000001</v>
      </c>
      <c r="AR53">
        <v>2329.3464020000001</v>
      </c>
      <c r="AS53">
        <v>2.05512663275409</v>
      </c>
    </row>
    <row r="54" spans="1:45" x14ac:dyDescent="0.35">
      <c r="A54" s="2">
        <v>38108</v>
      </c>
      <c r="B54">
        <v>20</v>
      </c>
      <c r="C54">
        <v>6</v>
      </c>
      <c r="D54">
        <v>5</v>
      </c>
      <c r="E54">
        <v>20</v>
      </c>
      <c r="F54">
        <v>6</v>
      </c>
      <c r="G54">
        <v>5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194556</v>
      </c>
      <c r="Z54">
        <v>85723</v>
      </c>
      <c r="AA54">
        <v>67675</v>
      </c>
      <c r="AB54">
        <v>31</v>
      </c>
      <c r="AC54">
        <v>1.5</v>
      </c>
      <c r="AD54">
        <v>2330.7401612225422</v>
      </c>
      <c r="AE54">
        <v>204.64548343746529</v>
      </c>
      <c r="AF54">
        <v>615.19735248126722</v>
      </c>
      <c r="AG54">
        <v>2330.74249478413</v>
      </c>
      <c r="AH54">
        <v>188.5169192135339</v>
      </c>
      <c r="AI54">
        <v>8056.775991709269</v>
      </c>
      <c r="AJ54">
        <v>2087.7823118010601</v>
      </c>
      <c r="AK54">
        <v>242.97262591681431</v>
      </c>
      <c r="AL54">
        <v>8056.775991709269</v>
      </c>
      <c r="AM54">
        <v>8056.775991709269</v>
      </c>
      <c r="AN54">
        <v>2330.7549377806431</v>
      </c>
      <c r="AO54">
        <v>2330.7549377806431</v>
      </c>
      <c r="AP54">
        <v>188.51656742759249</v>
      </c>
      <c r="AQ54">
        <v>2330.8764759999999</v>
      </c>
      <c r="AR54">
        <v>2330.8764759999999</v>
      </c>
      <c r="AS54">
        <v>2.0513125283589702</v>
      </c>
    </row>
    <row r="55" spans="1:45" x14ac:dyDescent="0.35">
      <c r="A55" s="2">
        <v>38139</v>
      </c>
      <c r="B55">
        <v>22</v>
      </c>
      <c r="C55">
        <v>4</v>
      </c>
      <c r="D55">
        <v>4</v>
      </c>
      <c r="E55">
        <v>22</v>
      </c>
      <c r="F55">
        <v>4</v>
      </c>
      <c r="G55">
        <v>4</v>
      </c>
      <c r="H55">
        <v>0</v>
      </c>
      <c r="I55">
        <v>0</v>
      </c>
      <c r="J55">
        <v>0</v>
      </c>
      <c r="K55">
        <v>0</v>
      </c>
      <c r="L55">
        <v>6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199902</v>
      </c>
      <c r="Z55">
        <v>90659</v>
      </c>
      <c r="AA55">
        <v>74653</v>
      </c>
      <c r="AB55">
        <v>30</v>
      </c>
      <c r="AC55">
        <v>1.5</v>
      </c>
      <c r="AD55">
        <v>2330.5870565080022</v>
      </c>
      <c r="AE55">
        <v>204.84359433020839</v>
      </c>
      <c r="AF55">
        <v>615.16248498957725</v>
      </c>
      <c r="AG55">
        <v>2330.5916985882591</v>
      </c>
      <c r="AH55">
        <v>188.88275586818571</v>
      </c>
      <c r="AI55">
        <v>8061.841127595394</v>
      </c>
      <c r="AJ55">
        <v>2087.9162813399812</v>
      </c>
      <c r="AK55">
        <v>242.68486160871521</v>
      </c>
      <c r="AL55">
        <v>8061.841127595394</v>
      </c>
      <c r="AM55">
        <v>8061.841127595394</v>
      </c>
      <c r="AN55">
        <v>2330.6011434057159</v>
      </c>
      <c r="AO55">
        <v>2330.6011434057159</v>
      </c>
      <c r="AP55">
        <v>188.88239905983721</v>
      </c>
      <c r="AQ55">
        <v>2330.3746919999999</v>
      </c>
      <c r="AR55">
        <v>2330.3746919999999</v>
      </c>
      <c r="AS55">
        <v>2.047339500621983</v>
      </c>
    </row>
    <row r="56" spans="1:45" x14ac:dyDescent="0.35">
      <c r="A56" s="2">
        <v>38169</v>
      </c>
      <c r="B56">
        <v>21</v>
      </c>
      <c r="C56">
        <v>6</v>
      </c>
      <c r="D56">
        <v>4</v>
      </c>
      <c r="E56">
        <v>21</v>
      </c>
      <c r="F56">
        <v>6</v>
      </c>
      <c r="G56">
        <v>4</v>
      </c>
      <c r="H56">
        <v>0</v>
      </c>
      <c r="I56">
        <v>0</v>
      </c>
      <c r="J56">
        <v>0</v>
      </c>
      <c r="K56">
        <v>0</v>
      </c>
      <c r="L56">
        <v>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195774.04759999999</v>
      </c>
      <c r="Z56">
        <v>84863.666670000006</v>
      </c>
      <c r="AA56">
        <v>68117</v>
      </c>
      <c r="AB56">
        <v>31</v>
      </c>
      <c r="AC56">
        <v>1.5</v>
      </c>
      <c r="AD56">
        <v>2329.7779220000002</v>
      </c>
      <c r="AE56">
        <v>205.15819999999999</v>
      </c>
      <c r="AF56">
        <v>615.13766610000005</v>
      </c>
      <c r="AG56">
        <v>2329.7829310000002</v>
      </c>
      <c r="AH56">
        <v>189.36699999999999</v>
      </c>
      <c r="AI56">
        <v>8065.8689999999997</v>
      </c>
      <c r="AJ56">
        <v>2087.3100330000002</v>
      </c>
      <c r="AK56">
        <v>242.48148119999999</v>
      </c>
      <c r="AL56">
        <v>8065.8689999999997</v>
      </c>
      <c r="AM56">
        <v>8065.8689999999997</v>
      </c>
      <c r="AN56">
        <v>2329.7915149999999</v>
      </c>
      <c r="AO56">
        <v>2329.7915149999999</v>
      </c>
      <c r="AP56">
        <v>189.36670000000001</v>
      </c>
      <c r="AQ56">
        <v>2329.4710690000002</v>
      </c>
      <c r="AR56">
        <v>2329.4710690000002</v>
      </c>
      <c r="AS56">
        <v>2.04210347736666</v>
      </c>
    </row>
    <row r="57" spans="1:45" x14ac:dyDescent="0.35">
      <c r="A57" s="2">
        <v>38200</v>
      </c>
      <c r="B57">
        <v>22</v>
      </c>
      <c r="C57">
        <v>4</v>
      </c>
      <c r="D57">
        <v>5</v>
      </c>
      <c r="E57">
        <v>22</v>
      </c>
      <c r="F57">
        <v>4</v>
      </c>
      <c r="G57">
        <v>5</v>
      </c>
      <c r="H57">
        <v>0</v>
      </c>
      <c r="I57">
        <v>0</v>
      </c>
      <c r="J57">
        <v>0</v>
      </c>
      <c r="K57">
        <v>0</v>
      </c>
      <c r="L57">
        <v>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192886</v>
      </c>
      <c r="Z57">
        <v>86926</v>
      </c>
      <c r="AA57">
        <v>69522</v>
      </c>
      <c r="AB57">
        <v>31</v>
      </c>
      <c r="AC57">
        <v>1.5</v>
      </c>
      <c r="AD57">
        <v>2329.5573384291401</v>
      </c>
      <c r="AE57">
        <v>205.79697669863469</v>
      </c>
      <c r="AF57">
        <v>615.13224809521091</v>
      </c>
      <c r="AG57">
        <v>2329.5595861344832</v>
      </c>
      <c r="AH57">
        <v>190.02936099247279</v>
      </c>
      <c r="AI57">
        <v>8069.4750916447056</v>
      </c>
      <c r="AJ57">
        <v>2087.1036102555008</v>
      </c>
      <c r="AK57">
        <v>242.4672149774409</v>
      </c>
      <c r="AL57">
        <v>8069.4750916447056</v>
      </c>
      <c r="AM57">
        <v>8069.4750916447056</v>
      </c>
      <c r="AN57">
        <v>2329.570826175463</v>
      </c>
      <c r="AO57">
        <v>2329.570826175463</v>
      </c>
      <c r="AP57">
        <v>190.02918017725031</v>
      </c>
      <c r="AQ57">
        <v>2329.5104820000001</v>
      </c>
      <c r="AR57">
        <v>2329.5104820000001</v>
      </c>
      <c r="AS57">
        <v>2.0349842913953928</v>
      </c>
    </row>
    <row r="58" spans="1:45" x14ac:dyDescent="0.35">
      <c r="A58" s="2">
        <v>38231</v>
      </c>
      <c r="B58">
        <v>21</v>
      </c>
      <c r="C58">
        <v>5</v>
      </c>
      <c r="D58">
        <v>4</v>
      </c>
      <c r="E58">
        <v>21</v>
      </c>
      <c r="F58">
        <v>5</v>
      </c>
      <c r="G58">
        <v>4</v>
      </c>
      <c r="H58">
        <v>0</v>
      </c>
      <c r="I58">
        <v>0</v>
      </c>
      <c r="J58">
        <v>0</v>
      </c>
      <c r="K58">
        <v>0</v>
      </c>
      <c r="L58">
        <v>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200209</v>
      </c>
      <c r="Z58">
        <v>84600.4</v>
      </c>
      <c r="AA58">
        <v>71098</v>
      </c>
      <c r="AB58">
        <v>30</v>
      </c>
      <c r="AC58">
        <v>1.5</v>
      </c>
      <c r="AD58">
        <v>2330.281808873965</v>
      </c>
      <c r="AE58">
        <v>206.7032363980004</v>
      </c>
      <c r="AF58">
        <v>615.1384756883092</v>
      </c>
      <c r="AG58">
        <v>2330.2799002169122</v>
      </c>
      <c r="AH58">
        <v>190.7584256188951</v>
      </c>
      <c r="AI58">
        <v>8072.1224467709253</v>
      </c>
      <c r="AJ58">
        <v>2087.501128945461</v>
      </c>
      <c r="AK58">
        <v>242.79397867772161</v>
      </c>
      <c r="AL58">
        <v>8072.1224467709253</v>
      </c>
      <c r="AM58">
        <v>8072.1224467709253</v>
      </c>
      <c r="AN58">
        <v>2330.2951084928291</v>
      </c>
      <c r="AO58">
        <v>2330.2951084928291</v>
      </c>
      <c r="AP58">
        <v>190.75836882436121</v>
      </c>
      <c r="AQ58">
        <v>2330.697255</v>
      </c>
      <c r="AR58">
        <v>2330.697255</v>
      </c>
      <c r="AS58">
        <v>2.0272054062461882</v>
      </c>
    </row>
    <row r="59" spans="1:45" x14ac:dyDescent="0.35">
      <c r="A59" s="2">
        <v>38261</v>
      </c>
      <c r="B59">
        <v>21</v>
      </c>
      <c r="C59">
        <v>5</v>
      </c>
      <c r="D59">
        <v>5</v>
      </c>
      <c r="E59">
        <v>21</v>
      </c>
      <c r="F59">
        <v>5</v>
      </c>
      <c r="G59">
        <v>5</v>
      </c>
      <c r="H59">
        <v>0</v>
      </c>
      <c r="I59">
        <v>0</v>
      </c>
      <c r="J59">
        <v>0</v>
      </c>
      <c r="K59">
        <v>0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198391.85709999999</v>
      </c>
      <c r="Z59">
        <v>90672</v>
      </c>
      <c r="AA59">
        <v>69064</v>
      </c>
      <c r="AB59">
        <v>31</v>
      </c>
      <c r="AC59">
        <v>1.5</v>
      </c>
      <c r="AD59">
        <v>2332.0858170000001</v>
      </c>
      <c r="AE59">
        <v>207.7542</v>
      </c>
      <c r="AF59">
        <v>615.14431669999999</v>
      </c>
      <c r="AG59">
        <v>2332.0808200000001</v>
      </c>
      <c r="AH59">
        <v>191.4</v>
      </c>
      <c r="AI59">
        <v>8072.9859999999999</v>
      </c>
      <c r="AJ59">
        <v>2088.4727229999999</v>
      </c>
      <c r="AK59">
        <v>243.6254844</v>
      </c>
      <c r="AL59">
        <v>8072.9859999999999</v>
      </c>
      <c r="AM59">
        <v>8072.9859999999999</v>
      </c>
      <c r="AN59">
        <v>2332.0982079999999</v>
      </c>
      <c r="AO59">
        <v>2332.0982079999999</v>
      </c>
      <c r="AP59">
        <v>191.4</v>
      </c>
      <c r="AQ59">
        <v>2332.9505669999999</v>
      </c>
      <c r="AR59">
        <v>2332.9505669999999</v>
      </c>
      <c r="AS59">
        <v>2.020409595441218</v>
      </c>
    </row>
    <row r="60" spans="1:45" x14ac:dyDescent="0.35">
      <c r="A60" s="2">
        <v>38292</v>
      </c>
      <c r="B60">
        <v>20</v>
      </c>
      <c r="C60">
        <v>6</v>
      </c>
      <c r="D60">
        <v>4</v>
      </c>
      <c r="E60">
        <v>20</v>
      </c>
      <c r="F60">
        <v>6</v>
      </c>
      <c r="G60">
        <v>4</v>
      </c>
      <c r="H60">
        <v>0</v>
      </c>
      <c r="I60">
        <v>0</v>
      </c>
      <c r="J60">
        <v>0</v>
      </c>
      <c r="K60">
        <v>0</v>
      </c>
      <c r="L60">
        <v>11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195030.15</v>
      </c>
      <c r="Z60">
        <v>91410.666670000006</v>
      </c>
      <c r="AA60">
        <v>64852</v>
      </c>
      <c r="AB60">
        <v>30</v>
      </c>
      <c r="AC60">
        <v>1.5</v>
      </c>
      <c r="AD60">
        <v>2335.0142204683038</v>
      </c>
      <c r="AE60">
        <v>208.82038013836231</v>
      </c>
      <c r="AF60">
        <v>615.14082613418543</v>
      </c>
      <c r="AG60">
        <v>2335.009044863119</v>
      </c>
      <c r="AH60">
        <v>191.8409701499049</v>
      </c>
      <c r="AI60">
        <v>8071.8890120822607</v>
      </c>
      <c r="AJ60">
        <v>2090.0064321769319</v>
      </c>
      <c r="AK60">
        <v>245.01826360305</v>
      </c>
      <c r="AL60">
        <v>8071.8890120822607</v>
      </c>
      <c r="AM60">
        <v>8071.8890120822607</v>
      </c>
      <c r="AN60">
        <v>2335.0246959619421</v>
      </c>
      <c r="AO60">
        <v>2335.0246959619421</v>
      </c>
      <c r="AP60">
        <v>191.84091186340299</v>
      </c>
      <c r="AQ60">
        <v>2336.1386120000002</v>
      </c>
      <c r="AR60">
        <v>2336.1386120000002</v>
      </c>
      <c r="AS60">
        <v>2.0157660470400431</v>
      </c>
    </row>
    <row r="61" spans="1:45" x14ac:dyDescent="0.35">
      <c r="A61" s="2">
        <v>38322</v>
      </c>
      <c r="B61">
        <v>21</v>
      </c>
      <c r="C61">
        <v>6</v>
      </c>
      <c r="D61">
        <v>4</v>
      </c>
      <c r="E61">
        <v>21</v>
      </c>
      <c r="F61">
        <v>6</v>
      </c>
      <c r="G61">
        <v>4</v>
      </c>
      <c r="H61">
        <v>0</v>
      </c>
      <c r="I61">
        <v>0</v>
      </c>
      <c r="J61">
        <v>0</v>
      </c>
      <c r="K61">
        <v>0</v>
      </c>
      <c r="L61">
        <v>12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199264</v>
      </c>
      <c r="Z61">
        <v>92326.333329999994</v>
      </c>
      <c r="AA61">
        <v>71552</v>
      </c>
      <c r="AB61">
        <v>31</v>
      </c>
      <c r="AC61">
        <v>1.5</v>
      </c>
      <c r="AD61">
        <v>2338.7533729220718</v>
      </c>
      <c r="AE61">
        <v>209.74545637409079</v>
      </c>
      <c r="AF61">
        <v>615.13140772755617</v>
      </c>
      <c r="AG61">
        <v>2338.7502846922512</v>
      </c>
      <c r="AH61">
        <v>192.13254165623721</v>
      </c>
      <c r="AI61">
        <v>8071.2480482838801</v>
      </c>
      <c r="AJ61">
        <v>2092.1619195448461</v>
      </c>
      <c r="AK61">
        <v>246.60012518410539</v>
      </c>
      <c r="AL61">
        <v>8071.2480482838801</v>
      </c>
      <c r="AM61">
        <v>8071.2480482838801</v>
      </c>
      <c r="AN61">
        <v>2338.7620445118632</v>
      </c>
      <c r="AO61">
        <v>2338.7620445118632</v>
      </c>
      <c r="AP61">
        <v>192.13235897605469</v>
      </c>
      <c r="AQ61">
        <v>2339.9256329999998</v>
      </c>
      <c r="AR61">
        <v>2339.9256329999998</v>
      </c>
      <c r="AS61">
        <v>2.0127083153944101</v>
      </c>
    </row>
    <row r="62" spans="1:45" x14ac:dyDescent="0.35">
      <c r="A62" s="2">
        <v>38353</v>
      </c>
      <c r="B62">
        <v>20</v>
      </c>
      <c r="C62">
        <v>6</v>
      </c>
      <c r="D62">
        <v>5</v>
      </c>
      <c r="E62">
        <v>20</v>
      </c>
      <c r="F62">
        <v>6</v>
      </c>
      <c r="G62">
        <v>5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191490.35</v>
      </c>
      <c r="Z62">
        <v>74210.5</v>
      </c>
      <c r="AA62">
        <v>53086.6</v>
      </c>
      <c r="AB62">
        <v>31</v>
      </c>
      <c r="AC62">
        <v>1.5</v>
      </c>
      <c r="AD62">
        <v>2342.9000019999999</v>
      </c>
      <c r="AE62">
        <v>210.3664</v>
      </c>
      <c r="AF62">
        <v>615.12255240000002</v>
      </c>
      <c r="AG62">
        <v>2342.9000019999999</v>
      </c>
      <c r="AH62">
        <v>192.36699999999999</v>
      </c>
      <c r="AI62">
        <v>8074.1279999999997</v>
      </c>
      <c r="AJ62">
        <v>2095.0167540000002</v>
      </c>
      <c r="AK62">
        <v>247.8916974</v>
      </c>
      <c r="AL62">
        <v>8074.1279999999997</v>
      </c>
      <c r="AM62">
        <v>8074.1279999999997</v>
      </c>
      <c r="AN62">
        <v>2342.9084509999998</v>
      </c>
      <c r="AO62">
        <v>2342.9084509999998</v>
      </c>
      <c r="AP62">
        <v>192.36670000000001</v>
      </c>
      <c r="AQ62">
        <v>2343.924884</v>
      </c>
      <c r="AR62">
        <v>2343.924884</v>
      </c>
      <c r="AS62">
        <v>2.0102564350662</v>
      </c>
    </row>
    <row r="63" spans="1:45" x14ac:dyDescent="0.35">
      <c r="A63" s="2">
        <v>38384</v>
      </c>
      <c r="B63">
        <v>19</v>
      </c>
      <c r="C63">
        <v>5</v>
      </c>
      <c r="D63">
        <v>4</v>
      </c>
      <c r="E63">
        <v>19</v>
      </c>
      <c r="F63">
        <v>5</v>
      </c>
      <c r="G63">
        <v>4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196499</v>
      </c>
      <c r="Z63">
        <v>83408.800000000003</v>
      </c>
      <c r="AA63">
        <v>65767</v>
      </c>
      <c r="AB63">
        <v>28</v>
      </c>
      <c r="AC63">
        <v>1.5</v>
      </c>
      <c r="AD63">
        <v>2347.1276401050368</v>
      </c>
      <c r="AE63">
        <v>210.59863608124479</v>
      </c>
      <c r="AF63">
        <v>615.12045129397336</v>
      </c>
      <c r="AG63">
        <v>2347.1305520426549</v>
      </c>
      <c r="AH63">
        <v>192.6372398893869</v>
      </c>
      <c r="AI63">
        <v>8082.6641933595747</v>
      </c>
      <c r="AJ63">
        <v>2098.591806666388</v>
      </c>
      <c r="AK63">
        <v>248.54649307701959</v>
      </c>
      <c r="AL63">
        <v>8082.6641933595747</v>
      </c>
      <c r="AM63">
        <v>8082.6641933595747</v>
      </c>
      <c r="AN63">
        <v>2347.138299495271</v>
      </c>
      <c r="AO63">
        <v>2347.138299495271</v>
      </c>
      <c r="AP63">
        <v>192.63688718395031</v>
      </c>
      <c r="AQ63">
        <v>2347.8459990000001</v>
      </c>
      <c r="AR63">
        <v>2347.8459990000001</v>
      </c>
      <c r="AS63">
        <v>2.0074369048446079</v>
      </c>
    </row>
    <row r="64" spans="1:45" x14ac:dyDescent="0.35">
      <c r="A64" s="2">
        <v>38412</v>
      </c>
      <c r="B64">
        <v>23</v>
      </c>
      <c r="C64">
        <v>4</v>
      </c>
      <c r="D64">
        <v>4</v>
      </c>
      <c r="E64">
        <v>23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193516</v>
      </c>
      <c r="Z64">
        <v>89088</v>
      </c>
      <c r="AA64">
        <v>57685</v>
      </c>
      <c r="AB64">
        <v>31</v>
      </c>
      <c r="AC64">
        <v>1.5</v>
      </c>
      <c r="AD64">
        <v>2351.4170386970259</v>
      </c>
      <c r="AE64">
        <v>210.67140477230689</v>
      </c>
      <c r="AF64">
        <v>615.13009644220688</v>
      </c>
      <c r="AG64">
        <v>2351.4218610511398</v>
      </c>
      <c r="AH64">
        <v>193.0385929413435</v>
      </c>
      <c r="AI64">
        <v>8095.2736934269042</v>
      </c>
      <c r="AJ64">
        <v>2102.6811575788729</v>
      </c>
      <c r="AK64">
        <v>248.7495633191964</v>
      </c>
      <c r="AL64">
        <v>8095.2736934269042</v>
      </c>
      <c r="AM64">
        <v>8095.2736934269042</v>
      </c>
      <c r="AN64">
        <v>2351.4307209412182</v>
      </c>
      <c r="AO64">
        <v>2351.4307209412182</v>
      </c>
      <c r="AP64">
        <v>193.03824712327389</v>
      </c>
      <c r="AQ64">
        <v>2351.784126</v>
      </c>
      <c r="AR64">
        <v>2351.784126</v>
      </c>
      <c r="AS64">
        <v>2.0032630959423252</v>
      </c>
    </row>
    <row r="65" spans="1:45" x14ac:dyDescent="0.35">
      <c r="A65" s="2">
        <v>38443</v>
      </c>
      <c r="B65">
        <v>21</v>
      </c>
      <c r="C65">
        <v>5</v>
      </c>
      <c r="D65">
        <v>4</v>
      </c>
      <c r="E65">
        <v>21</v>
      </c>
      <c r="F65">
        <v>5</v>
      </c>
      <c r="G65">
        <v>4</v>
      </c>
      <c r="H65">
        <v>0</v>
      </c>
      <c r="I65">
        <v>0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208759.4762</v>
      </c>
      <c r="Z65">
        <v>86284</v>
      </c>
      <c r="AA65">
        <v>64892</v>
      </c>
      <c r="AB65">
        <v>30</v>
      </c>
      <c r="AC65">
        <v>1.5</v>
      </c>
      <c r="AD65">
        <v>2355.825754</v>
      </c>
      <c r="AE65">
        <v>210.89240000000001</v>
      </c>
      <c r="AF65">
        <v>615.15618010000003</v>
      </c>
      <c r="AG65">
        <v>2355.8307479999999</v>
      </c>
      <c r="AH65">
        <v>193.667</v>
      </c>
      <c r="AI65">
        <v>8109.4440000000004</v>
      </c>
      <c r="AJ65">
        <v>2107.0221889999998</v>
      </c>
      <c r="AK65">
        <v>248.8188438</v>
      </c>
      <c r="AL65">
        <v>8109.4440000000004</v>
      </c>
      <c r="AM65">
        <v>8109.4440000000004</v>
      </c>
      <c r="AN65">
        <v>2355.8410330000002</v>
      </c>
      <c r="AO65">
        <v>2355.8410330000002</v>
      </c>
      <c r="AP65">
        <v>193.66669999999999</v>
      </c>
      <c r="AQ65">
        <v>2355.9307920000001</v>
      </c>
      <c r="AR65">
        <v>2355.9307920000001</v>
      </c>
      <c r="AS65">
        <v>1.996762461318591</v>
      </c>
    </row>
    <row r="66" spans="1:45" x14ac:dyDescent="0.35">
      <c r="A66" s="2">
        <v>38473</v>
      </c>
      <c r="B66">
        <v>21</v>
      </c>
      <c r="C66">
        <v>5</v>
      </c>
      <c r="D66">
        <v>5</v>
      </c>
      <c r="E66">
        <v>21</v>
      </c>
      <c r="F66">
        <v>5</v>
      </c>
      <c r="G66">
        <v>5</v>
      </c>
      <c r="H66">
        <v>0</v>
      </c>
      <c r="I66">
        <v>0</v>
      </c>
      <c r="J66">
        <v>0</v>
      </c>
      <c r="K66">
        <v>0</v>
      </c>
      <c r="L66">
        <v>5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206201</v>
      </c>
      <c r="Z66">
        <v>88679.2</v>
      </c>
      <c r="AA66">
        <v>70702</v>
      </c>
      <c r="AB66">
        <v>31</v>
      </c>
      <c r="AC66">
        <v>1.5</v>
      </c>
      <c r="AD66">
        <v>2360.355613926341</v>
      </c>
      <c r="AE66">
        <v>211.49158294406391</v>
      </c>
      <c r="AF66">
        <v>615.19708510103248</v>
      </c>
      <c r="AG66">
        <v>2360.358758966237</v>
      </c>
      <c r="AH66">
        <v>194.5712184406932</v>
      </c>
      <c r="AI66">
        <v>8122.8100292942054</v>
      </c>
      <c r="AJ66">
        <v>2111.3820644167549</v>
      </c>
      <c r="AK66">
        <v>248.98755270738721</v>
      </c>
      <c r="AL66">
        <v>8122.8100292942054</v>
      </c>
      <c r="AM66">
        <v>8122.8100292942054</v>
      </c>
      <c r="AN66">
        <v>2360.3696171680608</v>
      </c>
      <c r="AO66">
        <v>2360.3696171680608</v>
      </c>
      <c r="AP66">
        <v>194.5709875489417</v>
      </c>
      <c r="AQ66">
        <v>2360.390813</v>
      </c>
      <c r="AR66">
        <v>2360.390813</v>
      </c>
      <c r="AS66">
        <v>1.9874823139815661</v>
      </c>
    </row>
    <row r="67" spans="1:45" x14ac:dyDescent="0.35">
      <c r="A67" s="2">
        <v>38504</v>
      </c>
      <c r="B67">
        <v>22</v>
      </c>
      <c r="C67">
        <v>4</v>
      </c>
      <c r="D67">
        <v>4</v>
      </c>
      <c r="E67">
        <v>22</v>
      </c>
      <c r="F67">
        <v>4</v>
      </c>
      <c r="G67">
        <v>4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211153.31820000001</v>
      </c>
      <c r="Z67">
        <v>94610.25</v>
      </c>
      <c r="AA67">
        <v>76908</v>
      </c>
      <c r="AB67">
        <v>30</v>
      </c>
      <c r="AC67">
        <v>1.5</v>
      </c>
      <c r="AD67">
        <v>2364.7855331416972</v>
      </c>
      <c r="AE67">
        <v>212.387983795943</v>
      </c>
      <c r="AF67">
        <v>615.22595659250533</v>
      </c>
      <c r="AG67">
        <v>2364.7863484365439</v>
      </c>
      <c r="AH67">
        <v>195.61127176357701</v>
      </c>
      <c r="AI67">
        <v>8133.5963631937493</v>
      </c>
      <c r="AJ67">
        <v>2115.6470722137578</v>
      </c>
      <c r="AK67">
        <v>249.15003828725881</v>
      </c>
      <c r="AL67">
        <v>8133.5963631937493</v>
      </c>
      <c r="AM67">
        <v>8133.5963631937493</v>
      </c>
      <c r="AN67">
        <v>2364.797110278842</v>
      </c>
      <c r="AO67">
        <v>2364.797110278842</v>
      </c>
      <c r="AP67">
        <v>195.611137716038</v>
      </c>
      <c r="AQ67">
        <v>2364.922172</v>
      </c>
      <c r="AR67">
        <v>2364.922172</v>
      </c>
      <c r="AS67">
        <v>1.9769139992878</v>
      </c>
    </row>
    <row r="68" spans="1:45" x14ac:dyDescent="0.35">
      <c r="A68" s="2">
        <v>38534</v>
      </c>
      <c r="B68">
        <v>20</v>
      </c>
      <c r="C68">
        <v>6</v>
      </c>
      <c r="D68">
        <v>5</v>
      </c>
      <c r="E68">
        <v>20</v>
      </c>
      <c r="F68">
        <v>6</v>
      </c>
      <c r="G68">
        <v>5</v>
      </c>
      <c r="H68">
        <v>0</v>
      </c>
      <c r="I68">
        <v>0</v>
      </c>
      <c r="J68">
        <v>0</v>
      </c>
      <c r="K68">
        <v>0</v>
      </c>
      <c r="L68">
        <v>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207674</v>
      </c>
      <c r="Z68">
        <v>92257.333329999994</v>
      </c>
      <c r="AA68">
        <v>73437.8</v>
      </c>
      <c r="AB68">
        <v>31</v>
      </c>
      <c r="AC68">
        <v>1.5</v>
      </c>
      <c r="AD68">
        <v>2368.838698</v>
      </c>
      <c r="AE68">
        <v>213.4229</v>
      </c>
      <c r="AF68">
        <v>615.20963029999996</v>
      </c>
      <c r="AG68">
        <v>2368.838698</v>
      </c>
      <c r="AH68">
        <v>196.6</v>
      </c>
      <c r="AI68">
        <v>8140.1750000000002</v>
      </c>
      <c r="AJ68">
        <v>2119.7332820000001</v>
      </c>
      <c r="AK68">
        <v>249.1159313</v>
      </c>
      <c r="AL68">
        <v>8140.1750000000002</v>
      </c>
      <c r="AM68">
        <v>8140.1750000000002</v>
      </c>
      <c r="AN68">
        <v>2368.849213</v>
      </c>
      <c r="AO68">
        <v>2368.849213</v>
      </c>
      <c r="AP68">
        <v>196.6</v>
      </c>
      <c r="AQ68">
        <v>2369.1961430000001</v>
      </c>
      <c r="AR68">
        <v>2369.1961430000001</v>
      </c>
      <c r="AS68">
        <v>1.9669704810144919</v>
      </c>
    </row>
    <row r="69" spans="1:45" x14ac:dyDescent="0.35">
      <c r="A69" s="2">
        <v>38565</v>
      </c>
      <c r="B69">
        <v>23</v>
      </c>
      <c r="C69">
        <v>4</v>
      </c>
      <c r="D69">
        <v>4</v>
      </c>
      <c r="E69">
        <v>23</v>
      </c>
      <c r="F69">
        <v>4</v>
      </c>
      <c r="G69">
        <v>4</v>
      </c>
      <c r="H69">
        <v>0</v>
      </c>
      <c r="I69">
        <v>0</v>
      </c>
      <c r="J69">
        <v>0</v>
      </c>
      <c r="K69">
        <v>0</v>
      </c>
      <c r="L69">
        <v>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202986.82610000001</v>
      </c>
      <c r="Z69">
        <v>87189.5</v>
      </c>
      <c r="AA69">
        <v>65926.5</v>
      </c>
      <c r="AB69">
        <v>31</v>
      </c>
      <c r="AC69">
        <v>1.5</v>
      </c>
      <c r="AD69">
        <v>2372.3660484118</v>
      </c>
      <c r="AE69">
        <v>214.4494173276812</v>
      </c>
      <c r="AF69">
        <v>615.12703781300797</v>
      </c>
      <c r="AG69">
        <v>2372.367943277558</v>
      </c>
      <c r="AH69">
        <v>197.38899745894679</v>
      </c>
      <c r="AI69">
        <v>8141.9063561302182</v>
      </c>
      <c r="AJ69">
        <v>2123.6177415184188</v>
      </c>
      <c r="AK69">
        <v>248.7608055341716</v>
      </c>
      <c r="AL69">
        <v>8141.9063561302182</v>
      </c>
      <c r="AM69">
        <v>8141.9063561302182</v>
      </c>
      <c r="AN69">
        <v>2372.378547054685</v>
      </c>
      <c r="AO69">
        <v>2372.378547054685</v>
      </c>
      <c r="AP69">
        <v>197.3891626202784</v>
      </c>
      <c r="AQ69">
        <v>2373.0099690000002</v>
      </c>
      <c r="AR69">
        <v>2373.0099690000002</v>
      </c>
      <c r="AS69">
        <v>1.959106525576402</v>
      </c>
    </row>
    <row r="70" spans="1:45" x14ac:dyDescent="0.35">
      <c r="A70" s="2">
        <v>38596</v>
      </c>
      <c r="B70">
        <v>21</v>
      </c>
      <c r="C70">
        <v>5</v>
      </c>
      <c r="D70">
        <v>4</v>
      </c>
      <c r="E70">
        <v>21</v>
      </c>
      <c r="F70">
        <v>5</v>
      </c>
      <c r="G70">
        <v>4</v>
      </c>
      <c r="H70">
        <v>0</v>
      </c>
      <c r="I70">
        <v>0</v>
      </c>
      <c r="J70">
        <v>0</v>
      </c>
      <c r="K70">
        <v>0</v>
      </c>
      <c r="L70">
        <v>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211369.8095</v>
      </c>
      <c r="Z70">
        <v>90114.6</v>
      </c>
      <c r="AA70">
        <v>74779</v>
      </c>
      <c r="AB70">
        <v>30</v>
      </c>
      <c r="AC70">
        <v>1.5</v>
      </c>
      <c r="AD70">
        <v>2375.7295385139851</v>
      </c>
      <c r="AE70">
        <v>215.36777485874029</v>
      </c>
      <c r="AF70">
        <v>615.00549417666059</v>
      </c>
      <c r="AG70">
        <v>2375.7340360175199</v>
      </c>
      <c r="AH70">
        <v>197.98487555990889</v>
      </c>
      <c r="AI70">
        <v>8142.1045204648144</v>
      </c>
      <c r="AJ70">
        <v>2127.5214110475981</v>
      </c>
      <c r="AK70">
        <v>248.2240068910275</v>
      </c>
      <c r="AL70">
        <v>8142.1045204648144</v>
      </c>
      <c r="AM70">
        <v>8142.1045204648144</v>
      </c>
      <c r="AN70">
        <v>2375.745418387879</v>
      </c>
      <c r="AO70">
        <v>2375.745418387879</v>
      </c>
      <c r="AP70">
        <v>197.98516867924559</v>
      </c>
      <c r="AQ70">
        <v>2376.6647859999998</v>
      </c>
      <c r="AR70">
        <v>2376.6647859999998</v>
      </c>
      <c r="AS70">
        <v>1.9532089153301651</v>
      </c>
    </row>
    <row r="71" spans="1:45" x14ac:dyDescent="0.35">
      <c r="A71" s="2">
        <v>38626</v>
      </c>
      <c r="B71">
        <v>21</v>
      </c>
      <c r="C71">
        <v>5</v>
      </c>
      <c r="D71">
        <v>5</v>
      </c>
      <c r="E71">
        <v>21</v>
      </c>
      <c r="F71">
        <v>5</v>
      </c>
      <c r="G71">
        <v>5</v>
      </c>
      <c r="H71">
        <v>0</v>
      </c>
      <c r="I71">
        <v>0</v>
      </c>
      <c r="J71">
        <v>0</v>
      </c>
      <c r="K71">
        <v>0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210197.61900000001</v>
      </c>
      <c r="Z71">
        <v>90173</v>
      </c>
      <c r="AA71">
        <v>70018</v>
      </c>
      <c r="AB71">
        <v>31</v>
      </c>
      <c r="AC71">
        <v>1.5</v>
      </c>
      <c r="AD71">
        <v>2379.4188760000002</v>
      </c>
      <c r="AE71">
        <v>216.09</v>
      </c>
      <c r="AF71">
        <v>614.88441030000001</v>
      </c>
      <c r="AG71">
        <v>2379.423882</v>
      </c>
      <c r="AH71">
        <v>198.43299999999999</v>
      </c>
      <c r="AI71">
        <v>8145.0720000000001</v>
      </c>
      <c r="AJ71">
        <v>2131.7262289999999</v>
      </c>
      <c r="AK71">
        <v>247.71082430000001</v>
      </c>
      <c r="AL71">
        <v>8145.0720000000001</v>
      </c>
      <c r="AM71">
        <v>8145.0720000000001</v>
      </c>
      <c r="AN71">
        <v>2379.437054</v>
      </c>
      <c r="AO71">
        <v>2379.437054</v>
      </c>
      <c r="AP71">
        <v>198.4333</v>
      </c>
      <c r="AQ71">
        <v>2380.5876979999998</v>
      </c>
      <c r="AR71">
        <v>2380.5876979999998</v>
      </c>
      <c r="AS71">
        <v>1.9487978911173129</v>
      </c>
    </row>
    <row r="72" spans="1:45" x14ac:dyDescent="0.35">
      <c r="A72" s="2">
        <v>38657</v>
      </c>
      <c r="B72">
        <v>20</v>
      </c>
      <c r="C72">
        <v>6</v>
      </c>
      <c r="D72">
        <v>4</v>
      </c>
      <c r="E72">
        <v>20</v>
      </c>
      <c r="F72">
        <v>6</v>
      </c>
      <c r="G72">
        <v>4</v>
      </c>
      <c r="H72">
        <v>0</v>
      </c>
      <c r="I72">
        <v>0</v>
      </c>
      <c r="J72">
        <v>0</v>
      </c>
      <c r="K72">
        <v>0</v>
      </c>
      <c r="L72">
        <v>11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213309.3</v>
      </c>
      <c r="Z72">
        <v>92866.833329999994</v>
      </c>
      <c r="AA72">
        <v>70244.25</v>
      </c>
      <c r="AB72">
        <v>30</v>
      </c>
      <c r="AC72">
        <v>1.5</v>
      </c>
      <c r="AD72">
        <v>2383.7773517968089</v>
      </c>
      <c r="AE72">
        <v>216.580355152614</v>
      </c>
      <c r="AF72">
        <v>614.79369883212098</v>
      </c>
      <c r="AG72">
        <v>2383.7790460716601</v>
      </c>
      <c r="AH72">
        <v>198.78327320499719</v>
      </c>
      <c r="AI72">
        <v>8153.8161387774944</v>
      </c>
      <c r="AJ72">
        <v>2136.419878620658</v>
      </c>
      <c r="AK72">
        <v>247.37507332259469</v>
      </c>
      <c r="AL72">
        <v>8153.8161387774944</v>
      </c>
      <c r="AM72">
        <v>8153.8161387774944</v>
      </c>
      <c r="AN72">
        <v>2383.7949524650321</v>
      </c>
      <c r="AO72">
        <v>2383.7949524650321</v>
      </c>
      <c r="AP72">
        <v>198.78341011808911</v>
      </c>
      <c r="AQ72">
        <v>2385.0697180000002</v>
      </c>
      <c r="AR72">
        <v>2385.0697180000002</v>
      </c>
      <c r="AS72">
        <v>1.9453655430185179</v>
      </c>
    </row>
    <row r="73" spans="1:45" x14ac:dyDescent="0.35">
      <c r="A73" s="2">
        <v>38687</v>
      </c>
      <c r="B73">
        <v>21</v>
      </c>
      <c r="C73">
        <v>6</v>
      </c>
      <c r="D73">
        <v>4</v>
      </c>
      <c r="E73">
        <v>21</v>
      </c>
      <c r="F73">
        <v>6</v>
      </c>
      <c r="G73">
        <v>4</v>
      </c>
      <c r="H73">
        <v>0</v>
      </c>
      <c r="I73">
        <v>0</v>
      </c>
      <c r="J73">
        <v>0</v>
      </c>
      <c r="K73">
        <v>0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216012.57139999999</v>
      </c>
      <c r="Z73">
        <v>89367</v>
      </c>
      <c r="AA73">
        <v>62640</v>
      </c>
      <c r="AB73">
        <v>31</v>
      </c>
      <c r="AC73">
        <v>1.5</v>
      </c>
      <c r="AD73">
        <v>2388.5625897653472</v>
      </c>
      <c r="AE73">
        <v>217.01204269502611</v>
      </c>
      <c r="AF73">
        <v>614.72527938233304</v>
      </c>
      <c r="AG73">
        <v>2388.5597293452502</v>
      </c>
      <c r="AH73">
        <v>199.1037445153091</v>
      </c>
      <c r="AI73">
        <v>8166.1636290210936</v>
      </c>
      <c r="AJ73">
        <v>2141.4130224847631</v>
      </c>
      <c r="AK73">
        <v>247.16467604862919</v>
      </c>
      <c r="AL73">
        <v>8166.1636290210936</v>
      </c>
      <c r="AM73">
        <v>8166.1636290210936</v>
      </c>
      <c r="AN73">
        <v>2388.5776986511419</v>
      </c>
      <c r="AO73">
        <v>2388.5776986511419</v>
      </c>
      <c r="AP73">
        <v>199.1036394188346</v>
      </c>
      <c r="AQ73">
        <v>2389.8574880000001</v>
      </c>
      <c r="AR73">
        <v>2389.8574880000001</v>
      </c>
      <c r="AS73">
        <v>1.9422367049452729</v>
      </c>
    </row>
    <row r="74" spans="1:45" x14ac:dyDescent="0.35">
      <c r="A74" s="2">
        <v>38718</v>
      </c>
      <c r="B74">
        <v>20</v>
      </c>
      <c r="C74">
        <v>6</v>
      </c>
      <c r="D74">
        <v>5</v>
      </c>
      <c r="E74">
        <v>20</v>
      </c>
      <c r="F74">
        <v>6</v>
      </c>
      <c r="G74">
        <v>5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212746</v>
      </c>
      <c r="Z74">
        <v>83670.333329999994</v>
      </c>
      <c r="AA74">
        <v>60693</v>
      </c>
      <c r="AB74">
        <v>31</v>
      </c>
      <c r="AC74">
        <v>1.5</v>
      </c>
      <c r="AD74">
        <v>2393.3857969999999</v>
      </c>
      <c r="AE74">
        <v>217.6105</v>
      </c>
      <c r="AF74">
        <v>614.66157329999999</v>
      </c>
      <c r="AG74">
        <v>2393.3807919999999</v>
      </c>
      <c r="AH74">
        <v>199.46700000000001</v>
      </c>
      <c r="AI74">
        <v>8178.6459999999997</v>
      </c>
      <c r="AJ74">
        <v>2146.4220679999999</v>
      </c>
      <c r="AK74">
        <v>246.97608120000001</v>
      </c>
      <c r="AL74">
        <v>8178.6459999999997</v>
      </c>
      <c r="AM74">
        <v>8178.6459999999997</v>
      </c>
      <c r="AN74">
        <v>2393.3981490000001</v>
      </c>
      <c r="AO74">
        <v>2393.3981490000001</v>
      </c>
      <c r="AP74">
        <v>199.4667</v>
      </c>
      <c r="AQ74">
        <v>2394.5615550000002</v>
      </c>
      <c r="AR74">
        <v>2394.5615550000002</v>
      </c>
      <c r="AS74">
        <v>1.9387015304682389</v>
      </c>
    </row>
    <row r="75" spans="1:45" x14ac:dyDescent="0.35">
      <c r="A75" s="2">
        <v>38749</v>
      </c>
      <c r="B75">
        <v>19</v>
      </c>
      <c r="C75">
        <v>5</v>
      </c>
      <c r="D75">
        <v>4</v>
      </c>
      <c r="E75">
        <v>19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219429</v>
      </c>
      <c r="Z75">
        <v>89881.8</v>
      </c>
      <c r="AA75">
        <v>56117</v>
      </c>
      <c r="AB75">
        <v>28</v>
      </c>
      <c r="AC75">
        <v>1.5</v>
      </c>
      <c r="AD75">
        <v>2397.92776677131</v>
      </c>
      <c r="AE75">
        <v>218.52979909889649</v>
      </c>
      <c r="AF75">
        <v>614.58788976591586</v>
      </c>
      <c r="AG75">
        <v>2397.9254010283712</v>
      </c>
      <c r="AH75">
        <v>199.93553935069181</v>
      </c>
      <c r="AI75">
        <v>8188.545977648645</v>
      </c>
      <c r="AJ75">
        <v>2151.2073737396622</v>
      </c>
      <c r="AK75">
        <v>246.73103029396961</v>
      </c>
      <c r="AL75">
        <v>8188.545977648645</v>
      </c>
      <c r="AM75">
        <v>8188.545977648645</v>
      </c>
      <c r="AN75">
        <v>2397.938403825905</v>
      </c>
      <c r="AO75">
        <v>2397.938403825905</v>
      </c>
      <c r="AP75">
        <v>199.9351820925483</v>
      </c>
      <c r="AQ75">
        <v>2398.8763939999999</v>
      </c>
      <c r="AR75">
        <v>2398.8763939999999</v>
      </c>
      <c r="AS75">
        <v>1.93415882347533</v>
      </c>
    </row>
    <row r="76" spans="1:45" x14ac:dyDescent="0.35">
      <c r="A76" s="2">
        <v>38777</v>
      </c>
      <c r="B76">
        <v>23</v>
      </c>
      <c r="C76">
        <v>4</v>
      </c>
      <c r="D76">
        <v>4</v>
      </c>
      <c r="E76">
        <v>23</v>
      </c>
      <c r="F76">
        <v>4</v>
      </c>
      <c r="G76">
        <v>4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221795.82610000001</v>
      </c>
      <c r="Z76">
        <v>103938.75</v>
      </c>
      <c r="AA76">
        <v>67545</v>
      </c>
      <c r="AB76">
        <v>31</v>
      </c>
      <c r="AC76">
        <v>1.5</v>
      </c>
      <c r="AD76">
        <v>2402.1476370542809</v>
      </c>
      <c r="AE76">
        <v>219.63855065745511</v>
      </c>
      <c r="AF76">
        <v>614.50108928659915</v>
      </c>
      <c r="AG76">
        <v>2402.149950675579</v>
      </c>
      <c r="AH76">
        <v>200.53151674922751</v>
      </c>
      <c r="AI76">
        <v>8196.1510745619726</v>
      </c>
      <c r="AJ76">
        <v>2155.705102939301</v>
      </c>
      <c r="AK76">
        <v>246.45243602926931</v>
      </c>
      <c r="AL76">
        <v>8196.1510745619726</v>
      </c>
      <c r="AM76">
        <v>8196.1510745619726</v>
      </c>
      <c r="AN76">
        <v>2402.1575389335039</v>
      </c>
      <c r="AO76">
        <v>2402.1575389335039</v>
      </c>
      <c r="AP76">
        <v>200.53118846023301</v>
      </c>
      <c r="AQ76">
        <v>2402.832175</v>
      </c>
      <c r="AR76">
        <v>2402.832175</v>
      </c>
      <c r="AS76">
        <v>1.9284102365160829</v>
      </c>
    </row>
    <row r="77" spans="1:45" x14ac:dyDescent="0.35">
      <c r="A77" s="2">
        <v>38808</v>
      </c>
      <c r="B77">
        <v>20</v>
      </c>
      <c r="C77">
        <v>5</v>
      </c>
      <c r="D77">
        <v>5</v>
      </c>
      <c r="E77">
        <v>20</v>
      </c>
      <c r="F77">
        <v>5</v>
      </c>
      <c r="G77">
        <v>5</v>
      </c>
      <c r="H77">
        <v>0</v>
      </c>
      <c r="I77">
        <v>0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220328</v>
      </c>
      <c r="Z77">
        <v>97400.6</v>
      </c>
      <c r="AA77">
        <v>73620</v>
      </c>
      <c r="AB77">
        <v>30</v>
      </c>
      <c r="AC77">
        <v>1.5</v>
      </c>
      <c r="AD77">
        <v>2406.0741320000002</v>
      </c>
      <c r="AE77">
        <v>220.73400000000001</v>
      </c>
      <c r="AF77">
        <v>614.40092019999997</v>
      </c>
      <c r="AG77">
        <v>2406.079142</v>
      </c>
      <c r="AH77">
        <v>201.267</v>
      </c>
      <c r="AI77">
        <v>8202.5</v>
      </c>
      <c r="AJ77">
        <v>2159.8953700000002</v>
      </c>
      <c r="AK77">
        <v>246.1885039</v>
      </c>
      <c r="AL77">
        <v>8202.5</v>
      </c>
      <c r="AM77">
        <v>8202.5</v>
      </c>
      <c r="AN77">
        <v>2406.0838739999999</v>
      </c>
      <c r="AO77">
        <v>2406.0838739999999</v>
      </c>
      <c r="AP77">
        <v>201.26669999999999</v>
      </c>
      <c r="AQ77">
        <v>2406.5429949999998</v>
      </c>
      <c r="AR77">
        <v>2406.5429949999998</v>
      </c>
      <c r="AS77">
        <v>1.921363030086195</v>
      </c>
    </row>
    <row r="78" spans="1:45" x14ac:dyDescent="0.35">
      <c r="A78" s="2">
        <v>38838</v>
      </c>
      <c r="B78">
        <v>22</v>
      </c>
      <c r="C78">
        <v>5</v>
      </c>
      <c r="D78">
        <v>4</v>
      </c>
      <c r="E78">
        <v>22</v>
      </c>
      <c r="F78">
        <v>5</v>
      </c>
      <c r="G78">
        <v>4</v>
      </c>
      <c r="H78">
        <v>0</v>
      </c>
      <c r="I78">
        <v>0</v>
      </c>
      <c r="J78">
        <v>0</v>
      </c>
      <c r="K78">
        <v>0</v>
      </c>
      <c r="L78">
        <v>5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227054.09090000001</v>
      </c>
      <c r="Z78">
        <v>100293.4</v>
      </c>
      <c r="AA78">
        <v>80740</v>
      </c>
      <c r="AB78">
        <v>31</v>
      </c>
      <c r="AC78">
        <v>1.5</v>
      </c>
      <c r="AD78">
        <v>2409.6988735253358</v>
      </c>
      <c r="AE78">
        <v>221.6344669703137</v>
      </c>
      <c r="AF78">
        <v>614.29088843754914</v>
      </c>
      <c r="AG78">
        <v>2409.701833703723</v>
      </c>
      <c r="AH78">
        <v>202.10723605889919</v>
      </c>
      <c r="AI78">
        <v>8208.580876553804</v>
      </c>
      <c r="AJ78">
        <v>2163.7104540503001</v>
      </c>
      <c r="AK78">
        <v>245.99831295708361</v>
      </c>
      <c r="AL78">
        <v>8208.580876553804</v>
      </c>
      <c r="AM78">
        <v>8208.580876553804</v>
      </c>
      <c r="AN78">
        <v>2409.7087670461401</v>
      </c>
      <c r="AO78">
        <v>2409.7087670461401</v>
      </c>
      <c r="AP78">
        <v>202.1069059561593</v>
      </c>
      <c r="AQ78">
        <v>2410.0659219999998</v>
      </c>
      <c r="AR78">
        <v>2410.0659219999998</v>
      </c>
      <c r="AS78">
        <v>1.9133754719461831</v>
      </c>
    </row>
    <row r="79" spans="1:45" x14ac:dyDescent="0.35">
      <c r="A79" s="2">
        <v>38869</v>
      </c>
      <c r="B79">
        <v>22</v>
      </c>
      <c r="C79">
        <v>4</v>
      </c>
      <c r="D79">
        <v>4</v>
      </c>
      <c r="E79">
        <v>22</v>
      </c>
      <c r="F79">
        <v>4</v>
      </c>
      <c r="G79">
        <v>4</v>
      </c>
      <c r="H79">
        <v>0</v>
      </c>
      <c r="I79">
        <v>0</v>
      </c>
      <c r="J79">
        <v>0</v>
      </c>
      <c r="K79">
        <v>0</v>
      </c>
      <c r="L79">
        <v>6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231531.2727</v>
      </c>
      <c r="Z79">
        <v>95307</v>
      </c>
      <c r="AA79">
        <v>81910</v>
      </c>
      <c r="AB79">
        <v>30</v>
      </c>
      <c r="AC79">
        <v>1.5</v>
      </c>
      <c r="AD79">
        <v>2412.865074610143</v>
      </c>
      <c r="AE79">
        <v>222.24256948997319</v>
      </c>
      <c r="AF79">
        <v>614.18953030460307</v>
      </c>
      <c r="AG79">
        <v>2412.863515063565</v>
      </c>
      <c r="AH79">
        <v>202.8301884877842</v>
      </c>
      <c r="AI79">
        <v>8215.1794801384622</v>
      </c>
      <c r="AJ79">
        <v>2166.8912931284258</v>
      </c>
      <c r="AK79">
        <v>245.98443647873691</v>
      </c>
      <c r="AL79">
        <v>8215.1794801384622</v>
      </c>
      <c r="AM79">
        <v>8215.1794801384622</v>
      </c>
      <c r="AN79">
        <v>2412.8757294667139</v>
      </c>
      <c r="AO79">
        <v>2412.8757294667139</v>
      </c>
      <c r="AP79">
        <v>202.82982896245889</v>
      </c>
      <c r="AQ79">
        <v>2413.2299109999999</v>
      </c>
      <c r="AR79">
        <v>2413.2299109999999</v>
      </c>
      <c r="AS79">
        <v>1.906555848050453</v>
      </c>
    </row>
    <row r="80" spans="1:45" x14ac:dyDescent="0.35">
      <c r="A80" s="2">
        <v>38899</v>
      </c>
      <c r="B80">
        <v>20</v>
      </c>
      <c r="C80">
        <v>6</v>
      </c>
      <c r="D80">
        <v>5</v>
      </c>
      <c r="E80">
        <v>20</v>
      </c>
      <c r="F80">
        <v>6</v>
      </c>
      <c r="G80">
        <v>5</v>
      </c>
      <c r="H80">
        <v>0</v>
      </c>
      <c r="I80">
        <v>0</v>
      </c>
      <c r="J80">
        <v>0</v>
      </c>
      <c r="K80">
        <v>0</v>
      </c>
      <c r="L80">
        <v>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225172.25</v>
      </c>
      <c r="Z80">
        <v>96554.166670000006</v>
      </c>
      <c r="AA80">
        <v>76882</v>
      </c>
      <c r="AB80">
        <v>31</v>
      </c>
      <c r="AC80">
        <v>1.5</v>
      </c>
      <c r="AD80">
        <v>2415.3788460000001</v>
      </c>
      <c r="AE80">
        <v>222.482</v>
      </c>
      <c r="AF80">
        <v>614.11913970000001</v>
      </c>
      <c r="AG80">
        <v>2415.3738330000001</v>
      </c>
      <c r="AH80">
        <v>203.167</v>
      </c>
      <c r="AI80">
        <v>8223.0310000000009</v>
      </c>
      <c r="AJ80">
        <v>2169.1309900000001</v>
      </c>
      <c r="AK80">
        <v>246.26032129999999</v>
      </c>
      <c r="AL80">
        <v>8223.0310000000009</v>
      </c>
      <c r="AM80">
        <v>8223.0310000000009</v>
      </c>
      <c r="AN80">
        <v>2415.3913109999999</v>
      </c>
      <c r="AO80">
        <v>2415.3913109999999</v>
      </c>
      <c r="AP80">
        <v>203.16669999999999</v>
      </c>
      <c r="AQ80">
        <v>2415.8068899999998</v>
      </c>
      <c r="AR80">
        <v>2415.8068899999998</v>
      </c>
      <c r="AS80">
        <v>1.9033945846807041</v>
      </c>
    </row>
    <row r="81" spans="1:45" x14ac:dyDescent="0.35">
      <c r="A81" s="2">
        <v>38930</v>
      </c>
      <c r="B81">
        <v>23</v>
      </c>
      <c r="C81">
        <v>4</v>
      </c>
      <c r="D81">
        <v>4</v>
      </c>
      <c r="E81">
        <v>23</v>
      </c>
      <c r="F81">
        <v>4</v>
      </c>
      <c r="G81">
        <v>4</v>
      </c>
      <c r="H81">
        <v>0</v>
      </c>
      <c r="I81">
        <v>0</v>
      </c>
      <c r="J81">
        <v>0</v>
      </c>
      <c r="K81">
        <v>0</v>
      </c>
      <c r="L81">
        <v>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224921.65220000001</v>
      </c>
      <c r="Z81">
        <v>100514</v>
      </c>
      <c r="AA81">
        <v>75649</v>
      </c>
      <c r="AB81">
        <v>31</v>
      </c>
      <c r="AC81">
        <v>1.5</v>
      </c>
      <c r="AD81">
        <v>2417.3084423865889</v>
      </c>
      <c r="AE81">
        <v>222.34388487169721</v>
      </c>
      <c r="AF81">
        <v>614.09494857648042</v>
      </c>
      <c r="AG81">
        <v>2417.3036011196841</v>
      </c>
      <c r="AH81">
        <v>202.96588678407849</v>
      </c>
      <c r="AI81">
        <v>8232.7788494694341</v>
      </c>
      <c r="AJ81">
        <v>2170.4871157998609</v>
      </c>
      <c r="AK81">
        <v>246.83675363695531</v>
      </c>
      <c r="AL81">
        <v>8232.7788494694341</v>
      </c>
      <c r="AM81">
        <v>8232.7788494694341</v>
      </c>
      <c r="AN81">
        <v>2417.3238691006281</v>
      </c>
      <c r="AO81">
        <v>2417.3238691006281</v>
      </c>
      <c r="AP81">
        <v>202.96578667540379</v>
      </c>
      <c r="AQ81">
        <v>2417.8354680000002</v>
      </c>
      <c r="AR81">
        <v>2417.8354680000002</v>
      </c>
      <c r="AS81">
        <v>1.905278731463719</v>
      </c>
    </row>
    <row r="82" spans="1:45" x14ac:dyDescent="0.35">
      <c r="A82" s="2">
        <v>38961</v>
      </c>
      <c r="B82">
        <v>20</v>
      </c>
      <c r="C82">
        <v>6</v>
      </c>
      <c r="D82">
        <v>4</v>
      </c>
      <c r="E82">
        <v>20</v>
      </c>
      <c r="F82">
        <v>6</v>
      </c>
      <c r="G82">
        <v>4</v>
      </c>
      <c r="H82">
        <v>0</v>
      </c>
      <c r="I82">
        <v>0</v>
      </c>
      <c r="J82">
        <v>0</v>
      </c>
      <c r="K82">
        <v>0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233170.05</v>
      </c>
      <c r="Z82">
        <v>98325.166670000006</v>
      </c>
      <c r="AA82">
        <v>84260</v>
      </c>
      <c r="AB82">
        <v>30</v>
      </c>
      <c r="AC82">
        <v>1.5</v>
      </c>
      <c r="AD82">
        <v>2419.7706942459049</v>
      </c>
      <c r="AE82">
        <v>222.08908619746941</v>
      </c>
      <c r="AF82">
        <v>614.10394110239577</v>
      </c>
      <c r="AG82">
        <v>2419.768299773883</v>
      </c>
      <c r="AH82">
        <v>202.5433589292677</v>
      </c>
      <c r="AI82">
        <v>8244.6993382175569</v>
      </c>
      <c r="AJ82">
        <v>2172.475115139604</v>
      </c>
      <c r="AK82">
        <v>247.31387722985761</v>
      </c>
      <c r="AL82">
        <v>8244.6993382175569</v>
      </c>
      <c r="AM82">
        <v>8244.6993382175569</v>
      </c>
      <c r="AN82">
        <v>2419.7889920885432</v>
      </c>
      <c r="AO82">
        <v>2419.7889920885432</v>
      </c>
      <c r="AP82">
        <v>202.5435030973411</v>
      </c>
      <c r="AQ82">
        <v>2420.420971</v>
      </c>
      <c r="AR82">
        <v>2420.420971</v>
      </c>
      <c r="AS82">
        <v>1.9092510530026761</v>
      </c>
    </row>
    <row r="83" spans="1:45" x14ac:dyDescent="0.35">
      <c r="A83" s="2">
        <v>38991</v>
      </c>
      <c r="B83">
        <v>22</v>
      </c>
      <c r="C83">
        <v>4</v>
      </c>
      <c r="D83">
        <v>5</v>
      </c>
      <c r="E83">
        <v>22</v>
      </c>
      <c r="F83">
        <v>4</v>
      </c>
      <c r="G83">
        <v>5</v>
      </c>
      <c r="H83">
        <v>0</v>
      </c>
      <c r="I83">
        <v>0</v>
      </c>
      <c r="J83">
        <v>0</v>
      </c>
      <c r="K83">
        <v>0</v>
      </c>
      <c r="L83">
        <v>10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235527.68179999999</v>
      </c>
      <c r="Z83">
        <v>100677</v>
      </c>
      <c r="AA83">
        <v>78676</v>
      </c>
      <c r="AB83">
        <v>31</v>
      </c>
      <c r="AC83">
        <v>1.5</v>
      </c>
      <c r="AD83">
        <v>2424.1445760000001</v>
      </c>
      <c r="AE83">
        <v>222.04589999999999</v>
      </c>
      <c r="AF83">
        <v>614.12603950000005</v>
      </c>
      <c r="AG83">
        <v>2424.1445760000001</v>
      </c>
      <c r="AH83">
        <v>202.333</v>
      </c>
      <c r="AI83">
        <v>8258.9770000000008</v>
      </c>
      <c r="AJ83">
        <v>2176.974901</v>
      </c>
      <c r="AK83">
        <v>247.18917519999999</v>
      </c>
      <c r="AL83">
        <v>8258.9770000000008</v>
      </c>
      <c r="AM83">
        <v>8258.9770000000008</v>
      </c>
      <c r="AN83">
        <v>2424.164076</v>
      </c>
      <c r="AO83">
        <v>2424.164076</v>
      </c>
      <c r="AP83">
        <v>202.33330000000001</v>
      </c>
      <c r="AQ83">
        <v>2424.9354060000001</v>
      </c>
      <c r="AR83">
        <v>2424.9354060000001</v>
      </c>
      <c r="AS83">
        <v>1.911234564787156</v>
      </c>
    </row>
    <row r="84" spans="1:45" x14ac:dyDescent="0.35">
      <c r="A84" s="2">
        <v>39022</v>
      </c>
      <c r="B84">
        <v>20</v>
      </c>
      <c r="C84">
        <v>6</v>
      </c>
      <c r="D84">
        <v>4</v>
      </c>
      <c r="E84">
        <v>20</v>
      </c>
      <c r="F84">
        <v>6</v>
      </c>
      <c r="G84">
        <v>4</v>
      </c>
      <c r="H84">
        <v>0</v>
      </c>
      <c r="I84">
        <v>0</v>
      </c>
      <c r="J84">
        <v>0</v>
      </c>
      <c r="K84">
        <v>0</v>
      </c>
      <c r="L84">
        <v>11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237786.4</v>
      </c>
      <c r="Z84">
        <v>108317.1667</v>
      </c>
      <c r="AA84">
        <v>78996.25</v>
      </c>
      <c r="AB84">
        <v>30</v>
      </c>
      <c r="AC84">
        <v>1.5</v>
      </c>
      <c r="AD84">
        <v>2431.2255899653269</v>
      </c>
      <c r="AE84">
        <v>222.45481576511949</v>
      </c>
      <c r="AF84">
        <v>614.14526277134405</v>
      </c>
      <c r="AG84">
        <v>2431.226212299006</v>
      </c>
      <c r="AH84">
        <v>202.65751310108331</v>
      </c>
      <c r="AI84">
        <v>8275.3735403832179</v>
      </c>
      <c r="AJ84">
        <v>2185.065386787277</v>
      </c>
      <c r="AK84">
        <v>246.17807261361261</v>
      </c>
      <c r="AL84">
        <v>8275.3735403832179</v>
      </c>
      <c r="AM84">
        <v>8275.3735403832179</v>
      </c>
      <c r="AN84">
        <v>2431.2434592550362</v>
      </c>
      <c r="AO84">
        <v>2431.2434592550362</v>
      </c>
      <c r="AP84">
        <v>202.65778808296619</v>
      </c>
      <c r="AQ84">
        <v>2432.1545270000001</v>
      </c>
      <c r="AR84">
        <v>2432.1545270000001</v>
      </c>
      <c r="AS84">
        <v>1.9081743673681819</v>
      </c>
    </row>
    <row r="85" spans="1:45" x14ac:dyDescent="0.35">
      <c r="A85" s="2">
        <v>39052</v>
      </c>
      <c r="B85">
        <v>20</v>
      </c>
      <c r="C85">
        <v>6</v>
      </c>
      <c r="D85">
        <v>5</v>
      </c>
      <c r="E85">
        <v>20</v>
      </c>
      <c r="F85">
        <v>6</v>
      </c>
      <c r="G85">
        <v>5</v>
      </c>
      <c r="H85">
        <v>0</v>
      </c>
      <c r="I85">
        <v>0</v>
      </c>
      <c r="J85">
        <v>0</v>
      </c>
      <c r="K85">
        <v>0</v>
      </c>
      <c r="L85"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227508.75</v>
      </c>
      <c r="Z85">
        <v>103541.3333</v>
      </c>
      <c r="AA85">
        <v>89930</v>
      </c>
      <c r="AB85">
        <v>31</v>
      </c>
      <c r="AC85">
        <v>1.5</v>
      </c>
      <c r="AD85">
        <v>2439.4753500358888</v>
      </c>
      <c r="AE85">
        <v>223.2050968312609</v>
      </c>
      <c r="AF85">
        <v>614.16201703766592</v>
      </c>
      <c r="AG85">
        <v>2439.47553302611</v>
      </c>
      <c r="AH85">
        <v>203.39607949884859</v>
      </c>
      <c r="AI85">
        <v>8291.9593521765673</v>
      </c>
      <c r="AJ85">
        <v>2194.6214876094759</v>
      </c>
      <c r="AK85">
        <v>244.8677623166474</v>
      </c>
      <c r="AL85">
        <v>8291.9593521765673</v>
      </c>
      <c r="AM85">
        <v>8291.9593521765673</v>
      </c>
      <c r="AN85">
        <v>2439.4892498087661</v>
      </c>
      <c r="AO85">
        <v>2439.4892498087661</v>
      </c>
      <c r="AP85">
        <v>203.3962179074359</v>
      </c>
      <c r="AQ85">
        <v>2440.4690730000002</v>
      </c>
      <c r="AR85">
        <v>2440.4690730000002</v>
      </c>
      <c r="AS85">
        <v>1.901246741684431</v>
      </c>
    </row>
    <row r="86" spans="1:45" x14ac:dyDescent="0.35">
      <c r="A86" s="2">
        <v>39083</v>
      </c>
      <c r="B86">
        <v>21</v>
      </c>
      <c r="C86">
        <v>6</v>
      </c>
      <c r="D86">
        <v>4</v>
      </c>
      <c r="E86">
        <v>21</v>
      </c>
      <c r="F86">
        <v>6</v>
      </c>
      <c r="G86">
        <v>4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229699</v>
      </c>
      <c r="Z86">
        <v>94339.333329999994</v>
      </c>
      <c r="AA86">
        <v>68644</v>
      </c>
      <c r="AB86">
        <v>31</v>
      </c>
      <c r="AC86">
        <v>1.5</v>
      </c>
      <c r="AD86">
        <v>2446.7719980000002</v>
      </c>
      <c r="AE86">
        <v>224.09819999999999</v>
      </c>
      <c r="AF86">
        <v>614.18080520000001</v>
      </c>
      <c r="AG86">
        <v>2446.7719980000002</v>
      </c>
      <c r="AH86">
        <v>204.31700000000001</v>
      </c>
      <c r="AI86">
        <v>8306.3819999999996</v>
      </c>
      <c r="AJ86">
        <v>2202.7171189999999</v>
      </c>
      <c r="AK86">
        <v>244.06337909999999</v>
      </c>
      <c r="AL86">
        <v>8306.3819999999996</v>
      </c>
      <c r="AM86">
        <v>8306.3819999999996</v>
      </c>
      <c r="AN86">
        <v>2446.7804980000001</v>
      </c>
      <c r="AO86">
        <v>2446.7804980000001</v>
      </c>
      <c r="AP86">
        <v>204.31700000000001</v>
      </c>
      <c r="AQ86">
        <v>2447.6735319999998</v>
      </c>
      <c r="AR86">
        <v>2447.6735319999998</v>
      </c>
      <c r="AS86">
        <v>1.892678517046791</v>
      </c>
    </row>
    <row r="87" spans="1:45" x14ac:dyDescent="0.35">
      <c r="A87" s="2">
        <v>39114</v>
      </c>
      <c r="B87">
        <v>19</v>
      </c>
      <c r="C87">
        <v>5</v>
      </c>
      <c r="D87">
        <v>4</v>
      </c>
      <c r="E87">
        <v>19</v>
      </c>
      <c r="F87">
        <v>5</v>
      </c>
      <c r="G87">
        <v>4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229594</v>
      </c>
      <c r="Z87">
        <v>93647.4</v>
      </c>
      <c r="AA87">
        <v>67784</v>
      </c>
      <c r="AB87">
        <v>28</v>
      </c>
      <c r="AC87">
        <v>1.5</v>
      </c>
      <c r="AD87">
        <v>2451.565526677995</v>
      </c>
      <c r="AE87">
        <v>224.95872243819241</v>
      </c>
      <c r="AF87">
        <v>614.20145753814325</v>
      </c>
      <c r="AG87">
        <v>2451.5665804620348</v>
      </c>
      <c r="AH87">
        <v>205.2172459967712</v>
      </c>
      <c r="AI87">
        <v>8316.8399519605828</v>
      </c>
      <c r="AJ87">
        <v>2207.2486963472888</v>
      </c>
      <c r="AK87">
        <v>244.31956890489391</v>
      </c>
      <c r="AL87">
        <v>8316.8399519605828</v>
      </c>
      <c r="AM87">
        <v>8316.8399519605828</v>
      </c>
      <c r="AN87">
        <v>2451.5682651754919</v>
      </c>
      <c r="AO87">
        <v>2451.5682651754919</v>
      </c>
      <c r="AP87">
        <v>205.2171906223584</v>
      </c>
      <c r="AQ87">
        <v>2452.183376</v>
      </c>
      <c r="AR87">
        <v>2452.183376</v>
      </c>
      <c r="AS87">
        <v>1.88437623278387</v>
      </c>
    </row>
    <row r="88" spans="1:45" x14ac:dyDescent="0.35">
      <c r="A88" s="2">
        <v>39142</v>
      </c>
      <c r="B88">
        <v>22</v>
      </c>
      <c r="C88">
        <v>5</v>
      </c>
      <c r="D88">
        <v>4</v>
      </c>
      <c r="E88">
        <v>22</v>
      </c>
      <c r="F88">
        <v>5</v>
      </c>
      <c r="G88">
        <v>4</v>
      </c>
      <c r="H88">
        <v>0</v>
      </c>
      <c r="I88">
        <v>0</v>
      </c>
      <c r="J88">
        <v>0</v>
      </c>
      <c r="K88">
        <v>0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235968</v>
      </c>
      <c r="Z88">
        <v>109374.8</v>
      </c>
      <c r="AA88">
        <v>73284</v>
      </c>
      <c r="AB88">
        <v>31</v>
      </c>
      <c r="AC88">
        <v>1.5</v>
      </c>
      <c r="AD88">
        <v>2454.5933330179819</v>
      </c>
      <c r="AE88">
        <v>225.7038227737869</v>
      </c>
      <c r="AF88">
        <v>614.20511384694078</v>
      </c>
      <c r="AG88">
        <v>2454.5963073439361</v>
      </c>
      <c r="AH88">
        <v>206.00847122348969</v>
      </c>
      <c r="AI88">
        <v>8323.7352901132836</v>
      </c>
      <c r="AJ88">
        <v>2209.4026344595682</v>
      </c>
      <c r="AK88">
        <v>245.1890222739199</v>
      </c>
      <c r="AL88">
        <v>8323.7352901132836</v>
      </c>
      <c r="AM88">
        <v>8323.7352901132836</v>
      </c>
      <c r="AN88">
        <v>2454.5916567134668</v>
      </c>
      <c r="AO88">
        <v>2454.5916567134668</v>
      </c>
      <c r="AP88">
        <v>206.0084289766225</v>
      </c>
      <c r="AQ88">
        <v>2454.8980259999998</v>
      </c>
      <c r="AR88">
        <v>2454.8980259999998</v>
      </c>
      <c r="AS88">
        <v>1.8771387097531429</v>
      </c>
    </row>
    <row r="89" spans="1:45" x14ac:dyDescent="0.35">
      <c r="A89" s="2">
        <v>39173</v>
      </c>
      <c r="B89">
        <v>21</v>
      </c>
      <c r="C89">
        <v>4</v>
      </c>
      <c r="D89">
        <v>5</v>
      </c>
      <c r="E89">
        <v>21</v>
      </c>
      <c r="F89">
        <v>4</v>
      </c>
      <c r="G89">
        <v>5</v>
      </c>
      <c r="H89">
        <v>0</v>
      </c>
      <c r="I89">
        <v>0</v>
      </c>
      <c r="J89">
        <v>0</v>
      </c>
      <c r="K89">
        <v>0</v>
      </c>
      <c r="L89">
        <v>4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235043.42860000001</v>
      </c>
      <c r="Z89">
        <v>111836</v>
      </c>
      <c r="AA89">
        <v>71894</v>
      </c>
      <c r="AB89">
        <v>30</v>
      </c>
      <c r="AC89">
        <v>1.5</v>
      </c>
      <c r="AD89">
        <v>2457.1646649999998</v>
      </c>
      <c r="AE89">
        <v>226.27379999999999</v>
      </c>
      <c r="AF89">
        <v>614.16824129999998</v>
      </c>
      <c r="AG89">
        <v>2457.169719</v>
      </c>
      <c r="AH89">
        <v>206.631</v>
      </c>
      <c r="AI89">
        <v>8328.0210000000006</v>
      </c>
      <c r="AJ89">
        <v>2211.187848</v>
      </c>
      <c r="AK89">
        <v>245.9739409</v>
      </c>
      <c r="AL89">
        <v>8328.0210000000006</v>
      </c>
      <c r="AM89">
        <v>8328.0210000000006</v>
      </c>
      <c r="AN89">
        <v>2457.1617890000002</v>
      </c>
      <c r="AO89">
        <v>2457.1617890000002</v>
      </c>
      <c r="AP89">
        <v>206.631</v>
      </c>
      <c r="AQ89">
        <v>2457.3378859999998</v>
      </c>
      <c r="AR89">
        <v>2457.3378859999998</v>
      </c>
      <c r="AS89">
        <v>1.8714829651284131</v>
      </c>
    </row>
    <row r="90" spans="1:45" x14ac:dyDescent="0.35">
      <c r="A90" s="2">
        <v>39203</v>
      </c>
      <c r="B90">
        <v>22</v>
      </c>
      <c r="C90">
        <v>5</v>
      </c>
      <c r="D90">
        <v>4</v>
      </c>
      <c r="E90">
        <v>22</v>
      </c>
      <c r="F90">
        <v>5</v>
      </c>
      <c r="G90">
        <v>4</v>
      </c>
      <c r="H90">
        <v>0</v>
      </c>
      <c r="I90">
        <v>0</v>
      </c>
      <c r="J90">
        <v>0</v>
      </c>
      <c r="K90">
        <v>0</v>
      </c>
      <c r="L90">
        <v>5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244851.31820000001</v>
      </c>
      <c r="Z90">
        <v>103857.2</v>
      </c>
      <c r="AA90">
        <v>84684</v>
      </c>
      <c r="AB90">
        <v>31</v>
      </c>
      <c r="AC90">
        <v>1.5</v>
      </c>
      <c r="AD90">
        <v>2460.3225649893379</v>
      </c>
      <c r="AE90">
        <v>226.64901670432951</v>
      </c>
      <c r="AF90">
        <v>614.09030953534216</v>
      </c>
      <c r="AG90">
        <v>2460.3291465565349</v>
      </c>
      <c r="AH90">
        <v>207.06402143034649</v>
      </c>
      <c r="AI90">
        <v>8330.7848369595886</v>
      </c>
      <c r="AJ90">
        <v>2214.158253008728</v>
      </c>
      <c r="AK90">
        <v>246.1646274779215</v>
      </c>
      <c r="AL90">
        <v>8330.7848369595886</v>
      </c>
      <c r="AM90">
        <v>8330.7848369595886</v>
      </c>
      <c r="AN90">
        <v>2460.3228807837131</v>
      </c>
      <c r="AO90">
        <v>2460.3228807837131</v>
      </c>
      <c r="AP90">
        <v>207.0640568350037</v>
      </c>
      <c r="AQ90">
        <v>2460.68678</v>
      </c>
      <c r="AR90">
        <v>2460.68678</v>
      </c>
      <c r="AS90">
        <v>1.8675689179392021</v>
      </c>
    </row>
    <row r="91" spans="1:45" x14ac:dyDescent="0.35">
      <c r="A91" s="2">
        <v>39234</v>
      </c>
      <c r="B91">
        <v>21</v>
      </c>
      <c r="C91">
        <v>5</v>
      </c>
      <c r="D91">
        <v>4</v>
      </c>
      <c r="E91">
        <v>21</v>
      </c>
      <c r="F91">
        <v>5</v>
      </c>
      <c r="G91">
        <v>4</v>
      </c>
      <c r="H91">
        <v>0</v>
      </c>
      <c r="I91">
        <v>0</v>
      </c>
      <c r="J91">
        <v>0</v>
      </c>
      <c r="K91">
        <v>0</v>
      </c>
      <c r="L91">
        <v>6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249602.6667</v>
      </c>
      <c r="Z91">
        <v>111655</v>
      </c>
      <c r="AA91">
        <v>89376</v>
      </c>
      <c r="AB91">
        <v>30</v>
      </c>
      <c r="AC91">
        <v>1.5</v>
      </c>
      <c r="AD91">
        <v>2464.0452528922042</v>
      </c>
      <c r="AE91">
        <v>226.97008985137271</v>
      </c>
      <c r="AF91">
        <v>614.06279804864482</v>
      </c>
      <c r="AG91">
        <v>2464.0520842277979</v>
      </c>
      <c r="AH91">
        <v>207.44218375534459</v>
      </c>
      <c r="AI91">
        <v>8333.6536355184817</v>
      </c>
      <c r="AJ91">
        <v>2218.0477710337518</v>
      </c>
      <c r="AK91">
        <v>246.00378870989741</v>
      </c>
      <c r="AL91">
        <v>8333.6536355184817</v>
      </c>
      <c r="AM91">
        <v>8333.6536355184817</v>
      </c>
      <c r="AN91">
        <v>2464.0515602633131</v>
      </c>
      <c r="AO91">
        <v>2464.0515602633131</v>
      </c>
      <c r="AP91">
        <v>207.4422254453373</v>
      </c>
      <c r="AQ91">
        <v>2464.7822099999998</v>
      </c>
      <c r="AR91">
        <v>2464.7822099999998</v>
      </c>
      <c r="AS91">
        <v>1.8641643268976089</v>
      </c>
    </row>
    <row r="92" spans="1:45" x14ac:dyDescent="0.35">
      <c r="A92" s="2">
        <v>39264</v>
      </c>
      <c r="B92">
        <v>21</v>
      </c>
      <c r="C92">
        <v>5</v>
      </c>
      <c r="D92">
        <v>5</v>
      </c>
      <c r="E92">
        <v>21</v>
      </c>
      <c r="F92">
        <v>5</v>
      </c>
      <c r="G92">
        <v>5</v>
      </c>
      <c r="H92">
        <v>0</v>
      </c>
      <c r="I92">
        <v>0</v>
      </c>
      <c r="J92">
        <v>0</v>
      </c>
      <c r="K92">
        <v>0</v>
      </c>
      <c r="L92">
        <v>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245347.71429999999</v>
      </c>
      <c r="Z92">
        <v>107282.4</v>
      </c>
      <c r="AA92">
        <v>81560</v>
      </c>
      <c r="AB92">
        <v>31</v>
      </c>
      <c r="AC92">
        <v>1.5</v>
      </c>
      <c r="AD92">
        <v>2468.0447429999999</v>
      </c>
      <c r="AE92">
        <v>227.4177</v>
      </c>
      <c r="AF92">
        <v>614.20018879999998</v>
      </c>
      <c r="AG92">
        <v>2468.0498170000001</v>
      </c>
      <c r="AH92">
        <v>207.93899999999999</v>
      </c>
      <c r="AI92">
        <v>8338.3889999999992</v>
      </c>
      <c r="AJ92">
        <v>2222.1353250000002</v>
      </c>
      <c r="AK92">
        <v>245.92223229999999</v>
      </c>
      <c r="AL92">
        <v>8338.3889999999992</v>
      </c>
      <c r="AM92">
        <v>8338.3889999999992</v>
      </c>
      <c r="AN92">
        <v>2468.057558</v>
      </c>
      <c r="AO92">
        <v>2468.057558</v>
      </c>
      <c r="AP92">
        <v>207.93899999999999</v>
      </c>
      <c r="AQ92">
        <v>2469.1250970000001</v>
      </c>
      <c r="AR92">
        <v>2469.1250970000001</v>
      </c>
      <c r="AS92">
        <v>1.8597107640579651</v>
      </c>
    </row>
    <row r="93" spans="1:45" x14ac:dyDescent="0.35">
      <c r="A93" s="2">
        <v>39295</v>
      </c>
      <c r="B93">
        <v>23</v>
      </c>
      <c r="C93">
        <v>4</v>
      </c>
      <c r="D93">
        <v>4</v>
      </c>
      <c r="E93">
        <v>23</v>
      </c>
      <c r="F93">
        <v>4</v>
      </c>
      <c r="G93">
        <v>4</v>
      </c>
      <c r="H93">
        <v>0</v>
      </c>
      <c r="I93">
        <v>0</v>
      </c>
      <c r="J93">
        <v>0</v>
      </c>
      <c r="K93">
        <v>0</v>
      </c>
      <c r="L93">
        <v>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241628.17389999999</v>
      </c>
      <c r="Z93">
        <v>110079</v>
      </c>
      <c r="AA93">
        <v>84844</v>
      </c>
      <c r="AB93">
        <v>31</v>
      </c>
      <c r="AC93">
        <v>1.5</v>
      </c>
      <c r="AD93">
        <v>2472.0914159942622</v>
      </c>
      <c r="AE93">
        <v>228.12072555930189</v>
      </c>
      <c r="AF93">
        <v>614.57808425752501</v>
      </c>
      <c r="AG93">
        <v>2472.092531311805</v>
      </c>
      <c r="AH93">
        <v>208.67663124480291</v>
      </c>
      <c r="AI93">
        <v>8346.337181682522</v>
      </c>
      <c r="AJ93">
        <v>2225.8693336548158</v>
      </c>
      <c r="AK93">
        <v>246.24002117971551</v>
      </c>
      <c r="AL93">
        <v>8346.337181682522</v>
      </c>
      <c r="AM93">
        <v>8346.337181682522</v>
      </c>
      <c r="AN93">
        <v>2472.1093556155638</v>
      </c>
      <c r="AO93">
        <v>2472.1093556155638</v>
      </c>
      <c r="AP93">
        <v>208.67653388947591</v>
      </c>
      <c r="AQ93">
        <v>2473.3254710000001</v>
      </c>
      <c r="AR93">
        <v>2473.3254710000001</v>
      </c>
      <c r="AS93">
        <v>1.8531379133039729</v>
      </c>
    </row>
    <row r="94" spans="1:45" x14ac:dyDescent="0.35">
      <c r="A94" s="2">
        <v>39326</v>
      </c>
      <c r="B94">
        <v>19</v>
      </c>
      <c r="C94">
        <v>6</v>
      </c>
      <c r="D94">
        <v>5</v>
      </c>
      <c r="E94">
        <v>19</v>
      </c>
      <c r="F94">
        <v>6</v>
      </c>
      <c r="G94">
        <v>5</v>
      </c>
      <c r="H94">
        <v>0</v>
      </c>
      <c r="I94">
        <v>0</v>
      </c>
      <c r="J94">
        <v>0</v>
      </c>
      <c r="K94">
        <v>0</v>
      </c>
      <c r="L94">
        <v>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254124</v>
      </c>
      <c r="Z94">
        <v>109146.1667</v>
      </c>
      <c r="AA94">
        <v>89869</v>
      </c>
      <c r="AB94">
        <v>30</v>
      </c>
      <c r="AC94">
        <v>1.5</v>
      </c>
      <c r="AD94">
        <v>2476.1891181169271</v>
      </c>
      <c r="AE94">
        <v>229.00083633924339</v>
      </c>
      <c r="AF94">
        <v>615.11656892144333</v>
      </c>
      <c r="AG94">
        <v>2476.1860194115602</v>
      </c>
      <c r="AH94">
        <v>209.57183079217199</v>
      </c>
      <c r="AI94">
        <v>8357.1830196646642</v>
      </c>
      <c r="AJ94">
        <v>2229.376199035074</v>
      </c>
      <c r="AK94">
        <v>246.83423919019501</v>
      </c>
      <c r="AL94">
        <v>8357.1830196646642</v>
      </c>
      <c r="AM94">
        <v>8357.1830196646642</v>
      </c>
      <c r="AN94">
        <v>2476.210438974043</v>
      </c>
      <c r="AO94">
        <v>2476.210438974043</v>
      </c>
      <c r="AP94">
        <v>209.57161739017951</v>
      </c>
      <c r="AQ94">
        <v>2477.4298090000002</v>
      </c>
      <c r="AR94">
        <v>2477.4298090000002</v>
      </c>
      <c r="AS94">
        <v>1.845223133662613</v>
      </c>
    </row>
    <row r="95" spans="1:45" x14ac:dyDescent="0.35">
      <c r="A95" s="2">
        <v>39356</v>
      </c>
      <c r="B95">
        <v>23</v>
      </c>
      <c r="C95">
        <v>4</v>
      </c>
      <c r="D95">
        <v>4</v>
      </c>
      <c r="E95">
        <v>23</v>
      </c>
      <c r="F95">
        <v>4</v>
      </c>
      <c r="G95">
        <v>4</v>
      </c>
      <c r="H95">
        <v>0</v>
      </c>
      <c r="I95">
        <v>0</v>
      </c>
      <c r="J95">
        <v>0</v>
      </c>
      <c r="K95">
        <v>0</v>
      </c>
      <c r="L95">
        <v>10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253604.73910000001</v>
      </c>
      <c r="Z95">
        <v>113290</v>
      </c>
      <c r="AA95">
        <v>87586</v>
      </c>
      <c r="AB95">
        <v>31</v>
      </c>
      <c r="AC95">
        <v>1.5</v>
      </c>
      <c r="AD95">
        <v>2480.4000620000002</v>
      </c>
      <c r="AE95">
        <v>229.92789999999999</v>
      </c>
      <c r="AF95">
        <v>615.6968478</v>
      </c>
      <c r="AG95">
        <v>2480.3949750000002</v>
      </c>
      <c r="AH95">
        <v>210.49</v>
      </c>
      <c r="AI95">
        <v>8370.1959999999999</v>
      </c>
      <c r="AJ95">
        <v>2232.9518189999999</v>
      </c>
      <c r="AK95">
        <v>247.47122540000001</v>
      </c>
      <c r="AL95">
        <v>8370.1959999999999</v>
      </c>
      <c r="AM95">
        <v>8370.1959999999999</v>
      </c>
      <c r="AN95">
        <v>2480.423045</v>
      </c>
      <c r="AO95">
        <v>2480.423045</v>
      </c>
      <c r="AP95">
        <v>210.4897</v>
      </c>
      <c r="AQ95">
        <v>2481.5936959999999</v>
      </c>
      <c r="AR95">
        <v>2481.5936959999999</v>
      </c>
      <c r="AS95">
        <v>1.8371749143423599</v>
      </c>
    </row>
    <row r="96" spans="1:45" x14ac:dyDescent="0.35">
      <c r="A96" s="2">
        <v>39387</v>
      </c>
      <c r="B96">
        <v>20</v>
      </c>
      <c r="C96">
        <v>6</v>
      </c>
      <c r="D96">
        <v>4</v>
      </c>
      <c r="E96">
        <v>20</v>
      </c>
      <c r="F96">
        <v>6</v>
      </c>
      <c r="G96">
        <v>4</v>
      </c>
      <c r="H96">
        <v>0</v>
      </c>
      <c r="I96">
        <v>0</v>
      </c>
      <c r="J96">
        <v>0</v>
      </c>
      <c r="K96">
        <v>0</v>
      </c>
      <c r="L96">
        <v>11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247588.15</v>
      </c>
      <c r="Z96">
        <v>109267.3333</v>
      </c>
      <c r="AA96">
        <v>83149</v>
      </c>
      <c r="AB96">
        <v>30</v>
      </c>
      <c r="AC96">
        <v>1.5</v>
      </c>
      <c r="AD96">
        <v>2484.676505366926</v>
      </c>
      <c r="AE96">
        <v>230.79745513253289</v>
      </c>
      <c r="AF96">
        <v>616.22557740862987</v>
      </c>
      <c r="AG96">
        <v>2484.67332201104</v>
      </c>
      <c r="AH96">
        <v>211.32371284969699</v>
      </c>
      <c r="AI96">
        <v>8384.1490289028661</v>
      </c>
      <c r="AJ96">
        <v>2236.7454807793952</v>
      </c>
      <c r="AK96">
        <v>247.95382065877021</v>
      </c>
      <c r="AL96">
        <v>8384.1490289028661</v>
      </c>
      <c r="AM96">
        <v>8384.1490289028661</v>
      </c>
      <c r="AN96">
        <v>2484.6993017910459</v>
      </c>
      <c r="AO96">
        <v>2484.6993017910459</v>
      </c>
      <c r="AP96">
        <v>211.3233890885702</v>
      </c>
      <c r="AQ96">
        <v>2485.8385920000001</v>
      </c>
      <c r="AR96">
        <v>2485.8385920000001</v>
      </c>
      <c r="AS96">
        <v>1.8299271000493571</v>
      </c>
    </row>
    <row r="97" spans="1:45" x14ac:dyDescent="0.35">
      <c r="A97" s="2">
        <v>39417</v>
      </c>
      <c r="B97">
        <v>20</v>
      </c>
      <c r="C97">
        <v>6</v>
      </c>
      <c r="D97">
        <v>5</v>
      </c>
      <c r="E97">
        <v>20</v>
      </c>
      <c r="F97">
        <v>6</v>
      </c>
      <c r="G97">
        <v>5</v>
      </c>
      <c r="H97">
        <v>0</v>
      </c>
      <c r="I97">
        <v>0</v>
      </c>
      <c r="J97">
        <v>0</v>
      </c>
      <c r="K97">
        <v>0</v>
      </c>
      <c r="L97">
        <v>12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232050.9</v>
      </c>
      <c r="Z97">
        <v>106844.5</v>
      </c>
      <c r="AA97">
        <v>77576</v>
      </c>
      <c r="AB97">
        <v>31</v>
      </c>
      <c r="AC97">
        <v>1.5</v>
      </c>
      <c r="AD97">
        <v>2488.5308863067762</v>
      </c>
      <c r="AE97">
        <v>231.60772405091711</v>
      </c>
      <c r="AF97">
        <v>616.71122029151024</v>
      </c>
      <c r="AG97">
        <v>2488.5319053111721</v>
      </c>
      <c r="AH97">
        <v>212.07423381671259</v>
      </c>
      <c r="AI97">
        <v>8395.8286932303181</v>
      </c>
      <c r="AJ97">
        <v>2240.3200290852319</v>
      </c>
      <c r="AK97">
        <v>248.2308729404362</v>
      </c>
      <c r="AL97">
        <v>8395.8286932303181</v>
      </c>
      <c r="AM97">
        <v>8395.8286932303181</v>
      </c>
      <c r="AN97">
        <v>2488.5509021368348</v>
      </c>
      <c r="AO97">
        <v>2488.5509021368348</v>
      </c>
      <c r="AP97">
        <v>212.07392351246759</v>
      </c>
      <c r="AQ97">
        <v>2489.6494590000002</v>
      </c>
      <c r="AR97">
        <v>2489.6494590000002</v>
      </c>
      <c r="AS97">
        <v>1.8234509465503199</v>
      </c>
    </row>
    <row r="98" spans="1:45" x14ac:dyDescent="0.35">
      <c r="A98" s="2">
        <v>39448</v>
      </c>
      <c r="B98">
        <v>21</v>
      </c>
      <c r="C98">
        <v>6</v>
      </c>
      <c r="D98">
        <v>4</v>
      </c>
      <c r="E98">
        <v>21</v>
      </c>
      <c r="F98">
        <v>6</v>
      </c>
      <c r="G98">
        <v>4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241848</v>
      </c>
      <c r="Z98">
        <v>97627.666670000006</v>
      </c>
      <c r="AA98">
        <v>70768</v>
      </c>
      <c r="AB98">
        <v>31</v>
      </c>
      <c r="AC98">
        <v>1.5</v>
      </c>
      <c r="AD98">
        <v>2491.3656879999999</v>
      </c>
      <c r="AE98">
        <v>232.3826</v>
      </c>
      <c r="AF98">
        <v>617.18769050000003</v>
      </c>
      <c r="AG98">
        <v>2491.3708000000001</v>
      </c>
      <c r="AH98">
        <v>212.77</v>
      </c>
      <c r="AI98">
        <v>8401.5249999999996</v>
      </c>
      <c r="AJ98">
        <v>2243.0916980000002</v>
      </c>
      <c r="AK98">
        <v>248.28773200000001</v>
      </c>
      <c r="AL98">
        <v>8401.5249999999996</v>
      </c>
      <c r="AM98">
        <v>8401.5249999999996</v>
      </c>
      <c r="AN98">
        <v>2491.37943</v>
      </c>
      <c r="AO98">
        <v>2491.37943</v>
      </c>
      <c r="AP98">
        <v>212.7697</v>
      </c>
      <c r="AQ98">
        <v>2492.3771310000002</v>
      </c>
      <c r="AR98">
        <v>2492.3771310000002</v>
      </c>
      <c r="AS98">
        <v>1.8174880942514331</v>
      </c>
    </row>
    <row r="99" spans="1:45" x14ac:dyDescent="0.35">
      <c r="A99" s="2">
        <v>39479</v>
      </c>
      <c r="B99">
        <v>20</v>
      </c>
      <c r="C99">
        <v>5</v>
      </c>
      <c r="D99">
        <v>4</v>
      </c>
      <c r="E99">
        <v>20</v>
      </c>
      <c r="F99">
        <v>5</v>
      </c>
      <c r="G99">
        <v>4</v>
      </c>
      <c r="H99">
        <v>0</v>
      </c>
      <c r="I99">
        <v>0</v>
      </c>
      <c r="J99">
        <v>0</v>
      </c>
      <c r="K99">
        <v>0</v>
      </c>
      <c r="L99">
        <v>2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246334</v>
      </c>
      <c r="Z99">
        <v>101263.2</v>
      </c>
      <c r="AA99">
        <v>75110</v>
      </c>
      <c r="AB99">
        <v>29</v>
      </c>
      <c r="AC99">
        <v>1.5</v>
      </c>
      <c r="AD99">
        <v>2492.7721929824611</v>
      </c>
      <c r="AE99">
        <v>233.1710650216732</v>
      </c>
      <c r="AF99">
        <v>617.67924355610103</v>
      </c>
      <c r="AG99">
        <v>2492.7793424217939</v>
      </c>
      <c r="AH99">
        <v>213.46629513418239</v>
      </c>
      <c r="AI99">
        <v>8398.8734434467042</v>
      </c>
      <c r="AJ99">
        <v>2244.647237597957</v>
      </c>
      <c r="AK99">
        <v>248.129074714832</v>
      </c>
      <c r="AL99">
        <v>8398.8734434467042</v>
      </c>
      <c r="AM99">
        <v>8398.8734434467042</v>
      </c>
      <c r="AN99">
        <v>2492.7763124054159</v>
      </c>
      <c r="AO99">
        <v>2492.7763124054159</v>
      </c>
      <c r="AP99">
        <v>213.46597642290581</v>
      </c>
      <c r="AQ99">
        <v>2493.5917559999998</v>
      </c>
      <c r="AR99">
        <v>2493.5917559999998</v>
      </c>
      <c r="AS99">
        <v>1.811559870324861</v>
      </c>
    </row>
    <row r="100" spans="1:45" x14ac:dyDescent="0.35">
      <c r="A100" s="2">
        <v>39508</v>
      </c>
      <c r="B100">
        <v>21</v>
      </c>
      <c r="C100">
        <v>5</v>
      </c>
      <c r="D100">
        <v>5</v>
      </c>
      <c r="E100">
        <v>21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249747.61900000001</v>
      </c>
      <c r="Z100">
        <v>112355</v>
      </c>
      <c r="AA100">
        <v>77552</v>
      </c>
      <c r="AB100">
        <v>31</v>
      </c>
      <c r="AC100">
        <v>1.5</v>
      </c>
      <c r="AD100">
        <v>2493.0968812115402</v>
      </c>
      <c r="AE100">
        <v>234.1224563459815</v>
      </c>
      <c r="AF100">
        <v>618.17150086437039</v>
      </c>
      <c r="AG100">
        <v>2493.1039138993269</v>
      </c>
      <c r="AH100">
        <v>214.3257894965376</v>
      </c>
      <c r="AI100">
        <v>8390.8914666733544</v>
      </c>
      <c r="AJ100">
        <v>2245.2554619203088</v>
      </c>
      <c r="AK100">
        <v>247.83688645176491</v>
      </c>
      <c r="AL100">
        <v>8390.8914666733544</v>
      </c>
      <c r="AM100">
        <v>8390.8914666733544</v>
      </c>
      <c r="AN100">
        <v>2493.0923486267811</v>
      </c>
      <c r="AO100">
        <v>2493.0923486267811</v>
      </c>
      <c r="AP100">
        <v>214.3254552266213</v>
      </c>
      <c r="AQ100">
        <v>2493.7407400000002</v>
      </c>
      <c r="AR100">
        <v>2493.7407400000002</v>
      </c>
      <c r="AS100">
        <v>1.804295230160867</v>
      </c>
    </row>
    <row r="101" spans="1:45" x14ac:dyDescent="0.35">
      <c r="A101" s="2">
        <v>39539</v>
      </c>
      <c r="B101">
        <v>22</v>
      </c>
      <c r="C101">
        <v>4</v>
      </c>
      <c r="D101">
        <v>4</v>
      </c>
      <c r="E101">
        <v>22</v>
      </c>
      <c r="F101">
        <v>4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255987</v>
      </c>
      <c r="Z101">
        <v>117631</v>
      </c>
      <c r="AA101">
        <v>80511.5</v>
      </c>
      <c r="AB101">
        <v>30</v>
      </c>
      <c r="AC101">
        <v>1.75</v>
      </c>
      <c r="AD101">
        <v>2492.8750319999999</v>
      </c>
      <c r="AE101">
        <v>235.41120000000001</v>
      </c>
      <c r="AF101">
        <v>618.64042529999995</v>
      </c>
      <c r="AG101">
        <v>2492.8801570000001</v>
      </c>
      <c r="AH101">
        <v>215.53800000000001</v>
      </c>
      <c r="AI101">
        <v>8381.9419999999991</v>
      </c>
      <c r="AJ101">
        <v>2245.355701</v>
      </c>
      <c r="AK101">
        <v>247.5124797</v>
      </c>
      <c r="AL101">
        <v>8381.9419999999991</v>
      </c>
      <c r="AM101">
        <v>8381.9419999999991</v>
      </c>
      <c r="AN101">
        <v>2492.8681809999998</v>
      </c>
      <c r="AO101">
        <v>2492.8681809999998</v>
      </c>
      <c r="AP101">
        <v>215.5377</v>
      </c>
      <c r="AQ101">
        <v>2493.490804</v>
      </c>
      <c r="AR101">
        <v>2493.490804</v>
      </c>
      <c r="AS101">
        <v>2.0931719261271882</v>
      </c>
    </row>
    <row r="102" spans="1:45" x14ac:dyDescent="0.35">
      <c r="A102" s="2">
        <v>39569</v>
      </c>
      <c r="B102">
        <v>21</v>
      </c>
      <c r="C102">
        <v>6</v>
      </c>
      <c r="D102">
        <v>4</v>
      </c>
      <c r="E102">
        <v>21</v>
      </c>
      <c r="F102">
        <v>6</v>
      </c>
      <c r="G102">
        <v>4</v>
      </c>
      <c r="H102">
        <v>0</v>
      </c>
      <c r="I102">
        <v>0</v>
      </c>
      <c r="J102">
        <v>0</v>
      </c>
      <c r="K102">
        <v>0</v>
      </c>
      <c r="L102">
        <v>5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254950.04759999999</v>
      </c>
      <c r="Z102">
        <v>109592.1667</v>
      </c>
      <c r="AA102">
        <v>90551</v>
      </c>
      <c r="AB102">
        <v>31</v>
      </c>
      <c r="AC102">
        <v>1.75</v>
      </c>
      <c r="AD102">
        <v>2492.3801818884108</v>
      </c>
      <c r="AE102">
        <v>237.07039589188011</v>
      </c>
      <c r="AF102">
        <v>619.07748895585223</v>
      </c>
      <c r="AG102">
        <v>2492.3820668943699</v>
      </c>
      <c r="AH102">
        <v>217.13225476171669</v>
      </c>
      <c r="AI102">
        <v>8374.9128269399589</v>
      </c>
      <c r="AJ102">
        <v>2245.1619508287731</v>
      </c>
      <c r="AK102">
        <v>247.21868579671741</v>
      </c>
      <c r="AL102">
        <v>8374.9128269399589</v>
      </c>
      <c r="AM102">
        <v>8374.9128269399589</v>
      </c>
      <c r="AN102">
        <v>2492.3806367354318</v>
      </c>
      <c r="AO102">
        <v>2492.3806367354318</v>
      </c>
      <c r="AP102">
        <v>217.132064479061</v>
      </c>
      <c r="AQ102">
        <v>2493.198257</v>
      </c>
      <c r="AR102">
        <v>2493.198257</v>
      </c>
      <c r="AS102">
        <v>2.077802114323521</v>
      </c>
    </row>
    <row r="103" spans="1:45" x14ac:dyDescent="0.35">
      <c r="A103" s="2">
        <v>39600</v>
      </c>
      <c r="B103">
        <v>21</v>
      </c>
      <c r="C103">
        <v>4</v>
      </c>
      <c r="D103">
        <v>5</v>
      </c>
      <c r="E103">
        <v>21</v>
      </c>
      <c r="F103">
        <v>4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259586.42860000001</v>
      </c>
      <c r="Z103">
        <v>118554</v>
      </c>
      <c r="AA103">
        <v>91660</v>
      </c>
      <c r="AB103">
        <v>30</v>
      </c>
      <c r="AC103">
        <v>1.75</v>
      </c>
      <c r="AD103">
        <v>2490.838896328547</v>
      </c>
      <c r="AE103">
        <v>238.56783945405141</v>
      </c>
      <c r="AF103">
        <v>619.53620079545533</v>
      </c>
      <c r="AG103">
        <v>2490.837049165596</v>
      </c>
      <c r="AH103">
        <v>218.49712671566081</v>
      </c>
      <c r="AI103">
        <v>8366.7911437799285</v>
      </c>
      <c r="AJ103">
        <v>2243.986871233536</v>
      </c>
      <c r="AK103">
        <v>246.86441147102141</v>
      </c>
      <c r="AL103">
        <v>8366.7911437799285</v>
      </c>
      <c r="AM103">
        <v>8366.7911437799285</v>
      </c>
      <c r="AN103">
        <v>2490.8512825412272</v>
      </c>
      <c r="AO103">
        <v>2490.8512825412272</v>
      </c>
      <c r="AP103">
        <v>218.49706298845999</v>
      </c>
      <c r="AQ103">
        <v>2491.9777610000001</v>
      </c>
      <c r="AR103">
        <v>2491.9777610000001</v>
      </c>
      <c r="AS103">
        <v>2.064821634173875</v>
      </c>
    </row>
    <row r="104" spans="1:45" x14ac:dyDescent="0.35">
      <c r="A104" s="2">
        <v>39630</v>
      </c>
      <c r="B104">
        <v>22</v>
      </c>
      <c r="C104">
        <v>5</v>
      </c>
      <c r="D104">
        <v>4</v>
      </c>
      <c r="E104">
        <v>22</v>
      </c>
      <c r="F104">
        <v>5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259215.13639999999</v>
      </c>
      <c r="Z104">
        <v>111847</v>
      </c>
      <c r="AA104">
        <v>86906.5</v>
      </c>
      <c r="AB104">
        <v>31</v>
      </c>
      <c r="AC104">
        <v>1.75</v>
      </c>
      <c r="AD104">
        <v>2487.2159980000001</v>
      </c>
      <c r="AE104">
        <v>239.23</v>
      </c>
      <c r="AF104">
        <v>620.08557900000005</v>
      </c>
      <c r="AG104">
        <v>2487.2108619999999</v>
      </c>
      <c r="AH104">
        <v>218.86099999999999</v>
      </c>
      <c r="AI104">
        <v>8353.0889999999999</v>
      </c>
      <c r="AJ104">
        <v>2240.9177880000002</v>
      </c>
      <c r="AK104">
        <v>246.3200823</v>
      </c>
      <c r="AL104">
        <v>8353.0889999999999</v>
      </c>
      <c r="AM104">
        <v>8353.0889999999999</v>
      </c>
      <c r="AN104">
        <v>2487.2378699999999</v>
      </c>
      <c r="AO104">
        <v>2487.2378699999999</v>
      </c>
      <c r="AP104">
        <v>218.86099999999999</v>
      </c>
      <c r="AQ104">
        <v>2488.63357</v>
      </c>
      <c r="AR104">
        <v>2488.63357</v>
      </c>
      <c r="AS104">
        <v>2.0613881078036931</v>
      </c>
    </row>
    <row r="105" spans="1:45" x14ac:dyDescent="0.35">
      <c r="A105" s="2">
        <v>39661</v>
      </c>
      <c r="B105">
        <v>21</v>
      </c>
      <c r="C105">
        <v>5</v>
      </c>
      <c r="D105">
        <v>5</v>
      </c>
      <c r="E105">
        <v>21</v>
      </c>
      <c r="F105">
        <v>5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252414.61900000001</v>
      </c>
      <c r="Z105">
        <v>118364</v>
      </c>
      <c r="AA105">
        <v>95810</v>
      </c>
      <c r="AB105">
        <v>31</v>
      </c>
      <c r="AC105">
        <v>1.75</v>
      </c>
      <c r="AD105">
        <v>2480.7421193898322</v>
      </c>
      <c r="AE105">
        <v>238.626684744134</v>
      </c>
      <c r="AF105">
        <v>620.77185192789466</v>
      </c>
      <c r="AG105">
        <v>2480.73499429703</v>
      </c>
      <c r="AH105">
        <v>217.73442655968651</v>
      </c>
      <c r="AI105">
        <v>8330.7169524972105</v>
      </c>
      <c r="AJ105">
        <v>2235.2400905314039</v>
      </c>
      <c r="AK105">
        <v>245.52578801681889</v>
      </c>
      <c r="AL105">
        <v>8330.7169524972105</v>
      </c>
      <c r="AM105">
        <v>8330.7169524972105</v>
      </c>
      <c r="AN105">
        <v>2480.7658783936072</v>
      </c>
      <c r="AO105">
        <v>2480.7658783936072</v>
      </c>
      <c r="AP105">
        <v>217.73437306825269</v>
      </c>
      <c r="AQ105">
        <v>2482.276014</v>
      </c>
      <c r="AR105">
        <v>2482.276014</v>
      </c>
      <c r="AS105">
        <v>2.0720543858300262</v>
      </c>
    </row>
    <row r="106" spans="1:45" x14ac:dyDescent="0.35">
      <c r="A106" s="2">
        <v>39692</v>
      </c>
      <c r="B106">
        <v>21</v>
      </c>
      <c r="C106">
        <v>5</v>
      </c>
      <c r="D106">
        <v>4</v>
      </c>
      <c r="E106">
        <v>21</v>
      </c>
      <c r="F106">
        <v>5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260382.95240000001</v>
      </c>
      <c r="Z106">
        <v>106723.6</v>
      </c>
      <c r="AA106">
        <v>88276</v>
      </c>
      <c r="AB106">
        <v>30</v>
      </c>
      <c r="AC106">
        <v>1.75</v>
      </c>
      <c r="AD106">
        <v>2471.7111322149949</v>
      </c>
      <c r="AE106">
        <v>237.30105250448369</v>
      </c>
      <c r="AF106">
        <v>621.55008864640399</v>
      </c>
      <c r="AG106">
        <v>2471.7038578086408</v>
      </c>
      <c r="AH106">
        <v>215.75662956674759</v>
      </c>
      <c r="AI106">
        <v>8302.1795878364883</v>
      </c>
      <c r="AJ106">
        <v>2227.031422701089</v>
      </c>
      <c r="AK106">
        <v>244.70027497896189</v>
      </c>
      <c r="AL106">
        <v>8302.1795878364883</v>
      </c>
      <c r="AM106">
        <v>8302.1795878364883</v>
      </c>
      <c r="AN106">
        <v>2471.7316978008839</v>
      </c>
      <c r="AO106">
        <v>2471.7316978008839</v>
      </c>
      <c r="AP106">
        <v>215.75645207880061</v>
      </c>
      <c r="AQ106">
        <v>2473.2397369999999</v>
      </c>
      <c r="AR106">
        <v>2473.2397369999999</v>
      </c>
      <c r="AS106">
        <v>2.0910496919797699</v>
      </c>
    </row>
    <row r="107" spans="1:45" x14ac:dyDescent="0.35">
      <c r="A107" s="2">
        <v>39722</v>
      </c>
      <c r="B107">
        <v>23</v>
      </c>
      <c r="C107">
        <v>4</v>
      </c>
      <c r="D107">
        <v>4</v>
      </c>
      <c r="E107">
        <v>23</v>
      </c>
      <c r="F107">
        <v>4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258126.34779999999</v>
      </c>
      <c r="Z107">
        <v>117083</v>
      </c>
      <c r="AA107">
        <v>89883</v>
      </c>
      <c r="AB107">
        <v>31</v>
      </c>
      <c r="AC107">
        <v>1.75</v>
      </c>
      <c r="AD107">
        <v>2460.682718</v>
      </c>
      <c r="AE107">
        <v>236.03960000000001</v>
      </c>
      <c r="AF107">
        <v>622.3525684</v>
      </c>
      <c r="AG107">
        <v>2460.6775950000001</v>
      </c>
      <c r="AH107">
        <v>213.84899999999999</v>
      </c>
      <c r="AI107">
        <v>8271.3799999999992</v>
      </c>
      <c r="AJ107">
        <v>2216.5674920000001</v>
      </c>
      <c r="AK107">
        <v>244.1319537</v>
      </c>
      <c r="AL107">
        <v>8271.3799999999992</v>
      </c>
      <c r="AM107">
        <v>8271.3799999999992</v>
      </c>
      <c r="AN107">
        <v>2460.6994460000001</v>
      </c>
      <c r="AO107">
        <v>2460.6994460000001</v>
      </c>
      <c r="AP107">
        <v>213.84870000000001</v>
      </c>
      <c r="AQ107">
        <v>2462.1654610000001</v>
      </c>
      <c r="AR107">
        <v>2462.1654610000001</v>
      </c>
      <c r="AS107">
        <v>2.1097040228068908</v>
      </c>
    </row>
    <row r="108" spans="1:45" x14ac:dyDescent="0.35">
      <c r="A108" s="2">
        <v>39753</v>
      </c>
      <c r="B108">
        <v>18</v>
      </c>
      <c r="C108">
        <v>7</v>
      </c>
      <c r="D108">
        <v>5</v>
      </c>
      <c r="E108">
        <v>18</v>
      </c>
      <c r="F108">
        <v>7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11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253023.88889999999</v>
      </c>
      <c r="Z108">
        <v>111043.28569999999</v>
      </c>
      <c r="AA108">
        <v>80642</v>
      </c>
      <c r="AB108">
        <v>30</v>
      </c>
      <c r="AC108">
        <v>1.75</v>
      </c>
      <c r="AD108">
        <v>2448.1851324782301</v>
      </c>
      <c r="AE108">
        <v>235.4411688352904</v>
      </c>
      <c r="AF108">
        <v>623.12569368812092</v>
      </c>
      <c r="AG108">
        <v>2448.1843813249579</v>
      </c>
      <c r="AH108">
        <v>212.73355751806099</v>
      </c>
      <c r="AI108">
        <v>8241.2634741824331</v>
      </c>
      <c r="AJ108">
        <v>2204.1962153419449</v>
      </c>
      <c r="AK108">
        <v>244.0043740582326</v>
      </c>
      <c r="AL108">
        <v>8241.2634741824331</v>
      </c>
      <c r="AM108">
        <v>8241.2634741824331</v>
      </c>
      <c r="AN108">
        <v>2448.200589616109</v>
      </c>
      <c r="AO108">
        <v>2448.200589616109</v>
      </c>
      <c r="AP108">
        <v>212.73319509978549</v>
      </c>
      <c r="AQ108">
        <v>2449.633147</v>
      </c>
      <c r="AR108">
        <v>2449.633147</v>
      </c>
      <c r="AS108">
        <v>2.120766636586275</v>
      </c>
    </row>
    <row r="109" spans="1:45" x14ac:dyDescent="0.35">
      <c r="A109" s="2">
        <v>39783</v>
      </c>
      <c r="B109">
        <v>22</v>
      </c>
      <c r="C109">
        <v>5</v>
      </c>
      <c r="D109">
        <v>4</v>
      </c>
      <c r="E109">
        <v>22</v>
      </c>
      <c r="F109">
        <v>5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12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235603</v>
      </c>
      <c r="Z109">
        <v>103819.8</v>
      </c>
      <c r="AA109">
        <v>84490</v>
      </c>
      <c r="AB109">
        <v>31</v>
      </c>
      <c r="AC109">
        <v>1.75</v>
      </c>
      <c r="AD109">
        <v>2434.6209282188288</v>
      </c>
      <c r="AE109">
        <v>235.35398015763951</v>
      </c>
      <c r="AF109">
        <v>623.87236003004398</v>
      </c>
      <c r="AG109">
        <v>2434.6245241923798</v>
      </c>
      <c r="AH109">
        <v>212.33483649882339</v>
      </c>
      <c r="AI109">
        <v>8210.9440604295214</v>
      </c>
      <c r="AJ109">
        <v>2190.5543473324292</v>
      </c>
      <c r="AK109">
        <v>244.0816433909057</v>
      </c>
      <c r="AL109">
        <v>8210.9440604295214</v>
      </c>
      <c r="AM109">
        <v>8210.9440604295214</v>
      </c>
      <c r="AN109">
        <v>2434.6359906625912</v>
      </c>
      <c r="AO109">
        <v>2434.6359906625912</v>
      </c>
      <c r="AP109">
        <v>212.33447684447901</v>
      </c>
      <c r="AQ109">
        <v>2435.9797170000002</v>
      </c>
      <c r="AR109">
        <v>2435.9797170000002</v>
      </c>
      <c r="AS109">
        <v>2.1247489779649249</v>
      </c>
    </row>
    <row r="110" spans="1:45" x14ac:dyDescent="0.35">
      <c r="A110" s="2">
        <v>39814</v>
      </c>
      <c r="B110">
        <v>20</v>
      </c>
      <c r="C110">
        <v>7</v>
      </c>
      <c r="D110">
        <v>4</v>
      </c>
      <c r="E110">
        <v>20</v>
      </c>
      <c r="F110">
        <v>7</v>
      </c>
      <c r="G110">
        <v>4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237641</v>
      </c>
      <c r="Z110">
        <v>94161.428570000004</v>
      </c>
      <c r="AA110">
        <v>68951</v>
      </c>
      <c r="AB110">
        <v>31</v>
      </c>
      <c r="AC110">
        <v>1.75</v>
      </c>
      <c r="AD110">
        <v>2420.3612320000002</v>
      </c>
      <c r="AE110">
        <v>235.43860000000001</v>
      </c>
      <c r="AF110">
        <v>624.60958619999997</v>
      </c>
      <c r="AG110">
        <v>2420.366364</v>
      </c>
      <c r="AH110">
        <v>212.37799999999999</v>
      </c>
      <c r="AI110">
        <v>8178.5780000000004</v>
      </c>
      <c r="AJ110">
        <v>2176.350852</v>
      </c>
      <c r="AK110">
        <v>244.02300840000001</v>
      </c>
      <c r="AL110">
        <v>8178.5780000000004</v>
      </c>
      <c r="AM110">
        <v>8178.5780000000004</v>
      </c>
      <c r="AN110">
        <v>2420.3738600000001</v>
      </c>
      <c r="AO110">
        <v>2420.3738600000001</v>
      </c>
      <c r="AP110">
        <v>212.3777</v>
      </c>
      <c r="AQ110">
        <v>2421.4813349999999</v>
      </c>
      <c r="AR110">
        <v>2421.4813349999999</v>
      </c>
      <c r="AS110">
        <v>2.1243165485925499</v>
      </c>
    </row>
    <row r="111" spans="1:45" x14ac:dyDescent="0.35">
      <c r="A111" s="2">
        <v>39845</v>
      </c>
      <c r="B111">
        <v>19</v>
      </c>
      <c r="C111">
        <v>5</v>
      </c>
      <c r="D111">
        <v>4</v>
      </c>
      <c r="E111">
        <v>19</v>
      </c>
      <c r="F111">
        <v>5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245971</v>
      </c>
      <c r="Z111">
        <v>107220.8</v>
      </c>
      <c r="AA111">
        <v>79524</v>
      </c>
      <c r="AB111">
        <v>28</v>
      </c>
      <c r="AC111">
        <v>1.75</v>
      </c>
      <c r="AD111">
        <v>2405.938270067687</v>
      </c>
      <c r="AE111">
        <v>235.43699917396589</v>
      </c>
      <c r="AF111">
        <v>625.3518598603581</v>
      </c>
      <c r="AG111">
        <v>2405.9404479587602</v>
      </c>
      <c r="AH111">
        <v>212.62882484955469</v>
      </c>
      <c r="AI111">
        <v>8143.5531137361804</v>
      </c>
      <c r="AJ111">
        <v>2162.358783286069</v>
      </c>
      <c r="AK111">
        <v>243.58605269099269</v>
      </c>
      <c r="AL111">
        <v>8143.5531137361804</v>
      </c>
      <c r="AM111">
        <v>8143.5531137361804</v>
      </c>
      <c r="AN111">
        <v>2405.9448352901741</v>
      </c>
      <c r="AO111">
        <v>2405.9448352901741</v>
      </c>
      <c r="AP111">
        <v>212.62862801409051</v>
      </c>
      <c r="AQ111">
        <v>2406.6225340000001</v>
      </c>
      <c r="AR111">
        <v>2406.6225340000001</v>
      </c>
      <c r="AS111">
        <v>2.121809592977888</v>
      </c>
    </row>
    <row r="112" spans="1:45" x14ac:dyDescent="0.35">
      <c r="A112" s="2">
        <v>39873</v>
      </c>
      <c r="B112">
        <v>22</v>
      </c>
      <c r="C112">
        <v>4</v>
      </c>
      <c r="D112">
        <v>5</v>
      </c>
      <c r="E112">
        <v>22</v>
      </c>
      <c r="F112">
        <v>4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244049</v>
      </c>
      <c r="Z112">
        <v>125257</v>
      </c>
      <c r="AA112">
        <v>77256</v>
      </c>
      <c r="AB112">
        <v>31</v>
      </c>
      <c r="AC112">
        <v>1.75</v>
      </c>
      <c r="AD112">
        <v>2392.5286665392459</v>
      </c>
      <c r="AE112">
        <v>235.4167676056982</v>
      </c>
      <c r="AF112">
        <v>626.10354422601665</v>
      </c>
      <c r="AG112">
        <v>2392.5261505328781</v>
      </c>
      <c r="AH112">
        <v>213.01554295647509</v>
      </c>
      <c r="AI112">
        <v>8110.1835408156267</v>
      </c>
      <c r="AJ112">
        <v>2149.6075547839409</v>
      </c>
      <c r="AK112">
        <v>242.92170748334021</v>
      </c>
      <c r="AL112">
        <v>8110.1835408156267</v>
      </c>
      <c r="AM112">
        <v>8110.1835408156267</v>
      </c>
      <c r="AN112">
        <v>2392.5292614005321</v>
      </c>
      <c r="AO112">
        <v>2392.5292614005321</v>
      </c>
      <c r="AP112">
        <v>213.01545906179979</v>
      </c>
      <c r="AQ112">
        <v>2392.721333</v>
      </c>
      <c r="AR112">
        <v>2392.721333</v>
      </c>
      <c r="AS112">
        <v>2.1179564368196151</v>
      </c>
    </row>
    <row r="113" spans="1:45" x14ac:dyDescent="0.35">
      <c r="A113" s="2">
        <v>39904</v>
      </c>
      <c r="B113">
        <v>22</v>
      </c>
      <c r="C113">
        <v>4</v>
      </c>
      <c r="D113">
        <v>4</v>
      </c>
      <c r="E113">
        <v>22</v>
      </c>
      <c r="F113">
        <v>4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4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243728</v>
      </c>
      <c r="Z113">
        <v>116011</v>
      </c>
      <c r="AA113">
        <v>87695</v>
      </c>
      <c r="AB113">
        <v>30</v>
      </c>
      <c r="AC113">
        <v>1.75</v>
      </c>
      <c r="AD113">
        <v>2381.4701449999998</v>
      </c>
      <c r="AE113">
        <v>235.52690000000001</v>
      </c>
      <c r="AF113">
        <v>626.86647140000002</v>
      </c>
      <c r="AG113">
        <v>2381.4650529999999</v>
      </c>
      <c r="AH113">
        <v>213.50700000000001</v>
      </c>
      <c r="AI113">
        <v>8084.0150000000003</v>
      </c>
      <c r="AJ113">
        <v>2139.19067</v>
      </c>
      <c r="AK113">
        <v>242.27924089999999</v>
      </c>
      <c r="AL113">
        <v>8084.0150000000003</v>
      </c>
      <c r="AM113">
        <v>8084.0150000000003</v>
      </c>
      <c r="AN113">
        <v>2381.4699099999998</v>
      </c>
      <c r="AO113">
        <v>2381.4699099999998</v>
      </c>
      <c r="AP113">
        <v>213.50700000000001</v>
      </c>
      <c r="AQ113">
        <v>2381.3041239999998</v>
      </c>
      <c r="AR113">
        <v>2381.3041239999998</v>
      </c>
      <c r="AS113">
        <v>2.113080426693382</v>
      </c>
    </row>
    <row r="114" spans="1:45" x14ac:dyDescent="0.35">
      <c r="A114" s="2">
        <v>39934</v>
      </c>
      <c r="B114">
        <v>20</v>
      </c>
      <c r="C114">
        <v>6</v>
      </c>
      <c r="D114">
        <v>5</v>
      </c>
      <c r="E114">
        <v>20</v>
      </c>
      <c r="F114">
        <v>6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244205</v>
      </c>
      <c r="Z114">
        <v>106239.5</v>
      </c>
      <c r="AA114">
        <v>83285</v>
      </c>
      <c r="AB114">
        <v>31</v>
      </c>
      <c r="AC114">
        <v>1.75</v>
      </c>
      <c r="AD114">
        <v>2373.6940357325739</v>
      </c>
      <c r="AE114">
        <v>235.87878261699419</v>
      </c>
      <c r="AF114">
        <v>627.63723040747948</v>
      </c>
      <c r="AG114">
        <v>2373.6911072104399</v>
      </c>
      <c r="AH114">
        <v>214.07373567631149</v>
      </c>
      <c r="AI114">
        <v>8068.8130708730123</v>
      </c>
      <c r="AJ114">
        <v>2131.8695891064399</v>
      </c>
      <c r="AK114">
        <v>241.83160099261369</v>
      </c>
      <c r="AL114">
        <v>8068.8130708730123</v>
      </c>
      <c r="AM114">
        <v>8068.8130708730123</v>
      </c>
      <c r="AN114">
        <v>2373.701189334377</v>
      </c>
      <c r="AO114">
        <v>2373.701189334377</v>
      </c>
      <c r="AP114">
        <v>214.07376321422191</v>
      </c>
      <c r="AQ114">
        <v>2373.444986</v>
      </c>
      <c r="AR114">
        <v>2373.444986</v>
      </c>
      <c r="AS114">
        <v>2.1074860173806278</v>
      </c>
    </row>
    <row r="115" spans="1:45" x14ac:dyDescent="0.35">
      <c r="A115" s="2">
        <v>39965</v>
      </c>
      <c r="B115">
        <v>22</v>
      </c>
      <c r="C115">
        <v>4</v>
      </c>
      <c r="D115">
        <v>4</v>
      </c>
      <c r="E115">
        <v>22</v>
      </c>
      <c r="F115">
        <v>4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245069</v>
      </c>
      <c r="Z115">
        <v>111209</v>
      </c>
      <c r="AA115">
        <v>92152</v>
      </c>
      <c r="AB115">
        <v>30</v>
      </c>
      <c r="AC115">
        <v>1.75</v>
      </c>
      <c r="AD115">
        <v>2368.5060958093081</v>
      </c>
      <c r="AE115">
        <v>236.43336793808689</v>
      </c>
      <c r="AF115">
        <v>628.39143796218968</v>
      </c>
      <c r="AG115">
        <v>2368.5077473056749</v>
      </c>
      <c r="AH115">
        <v>214.69306574935229</v>
      </c>
      <c r="AI115">
        <v>8061.2227763078281</v>
      </c>
      <c r="AJ115">
        <v>2127.0775989391559</v>
      </c>
      <c r="AK115">
        <v>241.44645552758249</v>
      </c>
      <c r="AL115">
        <v>8061.2227763078281</v>
      </c>
      <c r="AM115">
        <v>8061.2227763078281</v>
      </c>
      <c r="AN115">
        <v>2368.5240539574429</v>
      </c>
      <c r="AO115">
        <v>2368.5240539574429</v>
      </c>
      <c r="AP115">
        <v>214.69308320462011</v>
      </c>
      <c r="AQ115">
        <v>2368.4087639999998</v>
      </c>
      <c r="AR115">
        <v>2368.4087639999998</v>
      </c>
      <c r="AS115">
        <v>2.1014066029879221</v>
      </c>
    </row>
    <row r="116" spans="1:45" x14ac:dyDescent="0.35">
      <c r="A116" s="2">
        <v>39995</v>
      </c>
      <c r="B116">
        <v>22</v>
      </c>
      <c r="C116">
        <v>5</v>
      </c>
      <c r="D116">
        <v>4</v>
      </c>
      <c r="E116">
        <v>22</v>
      </c>
      <c r="F116">
        <v>5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244323</v>
      </c>
      <c r="Z116">
        <v>120303.4</v>
      </c>
      <c r="AA116">
        <v>88298</v>
      </c>
      <c r="AB116">
        <v>31</v>
      </c>
      <c r="AC116">
        <v>1.75</v>
      </c>
      <c r="AD116">
        <v>2364.8056889999998</v>
      </c>
      <c r="AE116">
        <v>237.114</v>
      </c>
      <c r="AF116">
        <v>629.09946769999999</v>
      </c>
      <c r="AG116">
        <v>2364.810778</v>
      </c>
      <c r="AH116">
        <v>215.34399999999999</v>
      </c>
      <c r="AI116">
        <v>8056.1090000000004</v>
      </c>
      <c r="AJ116">
        <v>2123.915943</v>
      </c>
      <c r="AK116">
        <v>240.91515219999999</v>
      </c>
      <c r="AL116">
        <v>8056.1090000000004</v>
      </c>
      <c r="AM116">
        <v>8056.1090000000004</v>
      </c>
      <c r="AN116">
        <v>2364.831095</v>
      </c>
      <c r="AO116">
        <v>2364.831095</v>
      </c>
      <c r="AP116">
        <v>215.34399999999999</v>
      </c>
      <c r="AQ116">
        <v>2365.0079930000002</v>
      </c>
      <c r="AR116">
        <v>2365.0079930000002</v>
      </c>
      <c r="AS116">
        <v>2.0950547155343271</v>
      </c>
    </row>
    <row r="117" spans="1:45" x14ac:dyDescent="0.35">
      <c r="A117" s="2">
        <v>40026</v>
      </c>
      <c r="B117">
        <v>21</v>
      </c>
      <c r="C117">
        <v>5</v>
      </c>
      <c r="D117">
        <v>5</v>
      </c>
      <c r="E117">
        <v>21</v>
      </c>
      <c r="F117">
        <v>5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237543</v>
      </c>
      <c r="Z117">
        <v>108524</v>
      </c>
      <c r="AA117">
        <v>85281</v>
      </c>
      <c r="AB117">
        <v>31</v>
      </c>
      <c r="AC117">
        <v>1.75</v>
      </c>
      <c r="AD117">
        <v>2361.780848113166</v>
      </c>
      <c r="AE117">
        <v>237.8466370247219</v>
      </c>
      <c r="AF117">
        <v>629.74175605046071</v>
      </c>
      <c r="AG117">
        <v>2361.785674680998</v>
      </c>
      <c r="AH117">
        <v>215.99641763038159</v>
      </c>
      <c r="AI117">
        <v>8049.4686768459233</v>
      </c>
      <c r="AJ117">
        <v>2121.6934063622821</v>
      </c>
      <c r="AK117">
        <v>240.11204628299939</v>
      </c>
      <c r="AL117">
        <v>8049.4686768459233</v>
      </c>
      <c r="AM117">
        <v>8049.4686768459233</v>
      </c>
      <c r="AN117">
        <v>2361.8054527427239</v>
      </c>
      <c r="AO117">
        <v>2361.8054527427239</v>
      </c>
      <c r="AP117">
        <v>215.9964154253154</v>
      </c>
      <c r="AQ117">
        <v>2362.349256</v>
      </c>
      <c r="AR117">
        <v>2362.349256</v>
      </c>
      <c r="AS117">
        <v>2.0887266197156862</v>
      </c>
    </row>
    <row r="118" spans="1:45" x14ac:dyDescent="0.35">
      <c r="A118" s="2">
        <v>40057</v>
      </c>
      <c r="B118">
        <v>21</v>
      </c>
      <c r="C118">
        <v>5</v>
      </c>
      <c r="D118">
        <v>4</v>
      </c>
      <c r="E118">
        <v>21</v>
      </c>
      <c r="F118">
        <v>5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246956</v>
      </c>
      <c r="Z118">
        <v>110718.2</v>
      </c>
      <c r="AA118">
        <v>90203</v>
      </c>
      <c r="AB118">
        <v>30</v>
      </c>
      <c r="AC118">
        <v>1.75</v>
      </c>
      <c r="AD118">
        <v>2359.774282112382</v>
      </c>
      <c r="AE118">
        <v>238.5676939752905</v>
      </c>
      <c r="AF118">
        <v>630.33899061782097</v>
      </c>
      <c r="AG118">
        <v>2359.7765954295801</v>
      </c>
      <c r="AH118">
        <v>216.5836755276006</v>
      </c>
      <c r="AI118">
        <v>8041.8269465456005</v>
      </c>
      <c r="AJ118">
        <v>2120.5489403853339</v>
      </c>
      <c r="AK118">
        <v>239.2435233618823</v>
      </c>
      <c r="AL118">
        <v>8041.8269465456005</v>
      </c>
      <c r="AM118">
        <v>8041.8269465456005</v>
      </c>
      <c r="AN118">
        <v>2359.7924640659639</v>
      </c>
      <c r="AO118">
        <v>2359.7924640659639</v>
      </c>
      <c r="AP118">
        <v>216.5836784900934</v>
      </c>
      <c r="AQ118">
        <v>2360.7153269999999</v>
      </c>
      <c r="AR118">
        <v>2360.7153269999999</v>
      </c>
      <c r="AS118">
        <v>2.083063072006416</v>
      </c>
    </row>
    <row r="119" spans="1:45" x14ac:dyDescent="0.35">
      <c r="A119" s="2">
        <v>40087</v>
      </c>
      <c r="B119">
        <v>22</v>
      </c>
      <c r="C119">
        <v>5</v>
      </c>
      <c r="D119">
        <v>4</v>
      </c>
      <c r="E119">
        <v>22</v>
      </c>
      <c r="F119">
        <v>5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10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247210.04550000001</v>
      </c>
      <c r="Z119">
        <v>113373</v>
      </c>
      <c r="AA119">
        <v>86834</v>
      </c>
      <c r="AB119">
        <v>31</v>
      </c>
      <c r="AC119">
        <v>1.75</v>
      </c>
      <c r="AD119">
        <v>2359.4173689999998</v>
      </c>
      <c r="AE119">
        <v>239.21619999999999</v>
      </c>
      <c r="AF119">
        <v>630.92192179999995</v>
      </c>
      <c r="AG119">
        <v>2359.4173689999998</v>
      </c>
      <c r="AH119">
        <v>217.03</v>
      </c>
      <c r="AI119">
        <v>8034.8410000000003</v>
      </c>
      <c r="AJ119">
        <v>2120.8290379999999</v>
      </c>
      <c r="AK119">
        <v>238.59897659999999</v>
      </c>
      <c r="AL119">
        <v>8034.8410000000003</v>
      </c>
      <c r="AM119">
        <v>8034.8410000000003</v>
      </c>
      <c r="AN119">
        <v>2359.428015</v>
      </c>
      <c r="AO119">
        <v>2359.428015</v>
      </c>
      <c r="AP119">
        <v>217.03</v>
      </c>
      <c r="AQ119">
        <v>2360.6830279999999</v>
      </c>
      <c r="AR119">
        <v>2360.6830279999999</v>
      </c>
      <c r="AS119">
        <v>2.0787792593743908</v>
      </c>
    </row>
    <row r="120" spans="1:45" x14ac:dyDescent="0.35">
      <c r="A120" s="2">
        <v>40118</v>
      </c>
      <c r="B120">
        <v>19</v>
      </c>
      <c r="C120">
        <v>6</v>
      </c>
      <c r="D120">
        <v>5</v>
      </c>
      <c r="E120">
        <v>19</v>
      </c>
      <c r="F120">
        <v>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11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248541.1053</v>
      </c>
      <c r="Z120">
        <v>109985.1667</v>
      </c>
      <c r="AA120">
        <v>89118</v>
      </c>
      <c r="AB120">
        <v>30</v>
      </c>
      <c r="AC120">
        <v>1.75</v>
      </c>
      <c r="AD120">
        <v>2361.1558415555151</v>
      </c>
      <c r="AE120">
        <v>239.73873595078149</v>
      </c>
      <c r="AF120">
        <v>631.51544304622973</v>
      </c>
      <c r="AG120">
        <v>2361.1554838433558</v>
      </c>
      <c r="AH120">
        <v>217.28214935771479</v>
      </c>
      <c r="AI120">
        <v>8030.3954069285201</v>
      </c>
      <c r="AJ120">
        <v>2122.7660089629621</v>
      </c>
      <c r="AK120">
        <v>238.39550405316979</v>
      </c>
      <c r="AL120">
        <v>8030.3954069285201</v>
      </c>
      <c r="AM120">
        <v>8030.3954069285201</v>
      </c>
      <c r="AN120">
        <v>2361.161513324369</v>
      </c>
      <c r="AO120">
        <v>2361.161513324369</v>
      </c>
      <c r="AP120">
        <v>217.2821306400692</v>
      </c>
      <c r="AQ120">
        <v>2362.6383169999999</v>
      </c>
      <c r="AR120">
        <v>2362.6383169999999</v>
      </c>
      <c r="AS120">
        <v>2.076367077831045</v>
      </c>
    </row>
    <row r="121" spans="1:45" x14ac:dyDescent="0.35">
      <c r="A121" s="2">
        <v>40148</v>
      </c>
      <c r="B121">
        <v>22</v>
      </c>
      <c r="C121">
        <v>5</v>
      </c>
      <c r="D121">
        <v>4</v>
      </c>
      <c r="E121">
        <v>22</v>
      </c>
      <c r="F121">
        <v>5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232699</v>
      </c>
      <c r="Z121">
        <v>93292.4</v>
      </c>
      <c r="AA121">
        <v>83431</v>
      </c>
      <c r="AB121">
        <v>31</v>
      </c>
      <c r="AC121">
        <v>1.75</v>
      </c>
      <c r="AD121">
        <v>2364.692851667086</v>
      </c>
      <c r="AE121">
        <v>240.11208949408791</v>
      </c>
      <c r="AF121">
        <v>632.12102001097423</v>
      </c>
      <c r="AG121">
        <v>2364.6930671982218</v>
      </c>
      <c r="AH121">
        <v>217.37700991802569</v>
      </c>
      <c r="AI121">
        <v>8031.2842523245599</v>
      </c>
      <c r="AJ121">
        <v>2126.135430334321</v>
      </c>
      <c r="AK121">
        <v>238.56102334710729</v>
      </c>
      <c r="AL121">
        <v>8031.2842523245599</v>
      </c>
      <c r="AM121">
        <v>8031.2842523245599</v>
      </c>
      <c r="AN121">
        <v>2364.6964538157331</v>
      </c>
      <c r="AO121">
        <v>2364.6964538157331</v>
      </c>
      <c r="AP121">
        <v>217.3769806127865</v>
      </c>
      <c r="AQ121">
        <v>2366.2036939999998</v>
      </c>
      <c r="AR121">
        <v>2366.2036939999998</v>
      </c>
      <c r="AS121">
        <v>2.0754610786763599</v>
      </c>
    </row>
    <row r="122" spans="1:45" x14ac:dyDescent="0.35">
      <c r="A122" s="2">
        <v>40179</v>
      </c>
      <c r="B122">
        <v>19</v>
      </c>
      <c r="C122">
        <v>7</v>
      </c>
      <c r="D122">
        <v>5</v>
      </c>
      <c r="E122">
        <v>21</v>
      </c>
      <c r="F122">
        <v>5</v>
      </c>
      <c r="G122">
        <v>5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236940.0526</v>
      </c>
      <c r="Z122">
        <v>99284.142860000007</v>
      </c>
      <c r="AA122">
        <v>67567.399999999994</v>
      </c>
      <c r="AB122">
        <v>31</v>
      </c>
      <c r="AC122">
        <v>1.75</v>
      </c>
      <c r="AD122">
        <v>2369.5459059999998</v>
      </c>
      <c r="AE122">
        <v>240.32060000000001</v>
      </c>
      <c r="AF122">
        <v>632.73426140000004</v>
      </c>
      <c r="AG122">
        <v>2369.5459059999998</v>
      </c>
      <c r="AH122">
        <v>217.374</v>
      </c>
      <c r="AI122">
        <v>8040.5290000000005</v>
      </c>
      <c r="AJ122">
        <v>2130.598696</v>
      </c>
      <c r="AK122">
        <v>238.95115699999999</v>
      </c>
      <c r="AL122">
        <v>8040.5290000000005</v>
      </c>
      <c r="AM122">
        <v>8040.5290000000005</v>
      </c>
      <c r="AN122">
        <v>2369.549853</v>
      </c>
      <c r="AO122">
        <v>2369.549853</v>
      </c>
      <c r="AP122">
        <v>217.374</v>
      </c>
      <c r="AQ122">
        <v>2370.8107960000002</v>
      </c>
      <c r="AR122">
        <v>2370.8107960000002</v>
      </c>
      <c r="AS122">
        <v>2.075489537212472</v>
      </c>
    </row>
    <row r="123" spans="1:45" x14ac:dyDescent="0.35">
      <c r="A123" s="2">
        <v>40210</v>
      </c>
      <c r="B123">
        <v>19</v>
      </c>
      <c r="C123">
        <v>5</v>
      </c>
      <c r="D123">
        <v>4</v>
      </c>
      <c r="E123">
        <v>20</v>
      </c>
      <c r="F123">
        <v>4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226631.8947</v>
      </c>
      <c r="Z123">
        <v>99940.800000000003</v>
      </c>
      <c r="AA123">
        <v>78893.25</v>
      </c>
      <c r="AB123">
        <v>28</v>
      </c>
      <c r="AC123">
        <v>1.75</v>
      </c>
      <c r="AD123">
        <v>2375.0417936647609</v>
      </c>
      <c r="AE123">
        <v>240.36256732029801</v>
      </c>
      <c r="AF123">
        <v>633.34765436461691</v>
      </c>
      <c r="AG123">
        <v>2375.0397156863032</v>
      </c>
      <c r="AH123">
        <v>217.32976271653601</v>
      </c>
      <c r="AI123">
        <v>8058.8423621066613</v>
      </c>
      <c r="AJ123">
        <v>2135.6407761191908</v>
      </c>
      <c r="AK123">
        <v>239.40732970432191</v>
      </c>
      <c r="AL123">
        <v>8058.8423621066613</v>
      </c>
      <c r="AM123">
        <v>8058.8423621066613</v>
      </c>
      <c r="AN123">
        <v>2375.0481058116411</v>
      </c>
      <c r="AO123">
        <v>2375.0481058116411</v>
      </c>
      <c r="AP123">
        <v>217.32985090329549</v>
      </c>
      <c r="AQ123">
        <v>2375.7568879999999</v>
      </c>
      <c r="AR123">
        <v>2375.7568879999999</v>
      </c>
      <c r="AS123">
        <v>2.0759111589450909</v>
      </c>
    </row>
    <row r="124" spans="1:45" x14ac:dyDescent="0.35">
      <c r="A124" s="2">
        <v>40238</v>
      </c>
      <c r="B124">
        <v>23</v>
      </c>
      <c r="C124">
        <v>4</v>
      </c>
      <c r="D124">
        <v>4</v>
      </c>
      <c r="E124">
        <v>23</v>
      </c>
      <c r="F124">
        <v>4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3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245117.26089999999</v>
      </c>
      <c r="Z124">
        <v>127170.5</v>
      </c>
      <c r="AA124">
        <v>80390</v>
      </c>
      <c r="AB124">
        <v>31</v>
      </c>
      <c r="AC124">
        <v>1.75</v>
      </c>
      <c r="AD124">
        <v>2379.744433552627</v>
      </c>
      <c r="AE124">
        <v>240.29213323354469</v>
      </c>
      <c r="AF124">
        <v>633.94119983828568</v>
      </c>
      <c r="AG124">
        <v>2379.7399257034749</v>
      </c>
      <c r="AH124">
        <v>217.2898403558527</v>
      </c>
      <c r="AI124">
        <v>8077.7020441561872</v>
      </c>
      <c r="AJ124">
        <v>2140.0409459440648</v>
      </c>
      <c r="AK124">
        <v>239.7141748496889</v>
      </c>
      <c r="AL124">
        <v>8077.7020441561872</v>
      </c>
      <c r="AM124">
        <v>8077.7020441561872</v>
      </c>
      <c r="AN124">
        <v>2379.7551208192699</v>
      </c>
      <c r="AO124">
        <v>2379.7551208192699</v>
      </c>
      <c r="AP124">
        <v>217.2900435032056</v>
      </c>
      <c r="AQ124">
        <v>2379.8017629999999</v>
      </c>
      <c r="AR124">
        <v>2379.8017629999999</v>
      </c>
      <c r="AS124">
        <v>2.0762914645712618</v>
      </c>
    </row>
    <row r="125" spans="1:45" x14ac:dyDescent="0.35">
      <c r="A125" s="2">
        <v>40269</v>
      </c>
      <c r="B125">
        <v>22</v>
      </c>
      <c r="C125">
        <v>4</v>
      </c>
      <c r="D125">
        <v>4</v>
      </c>
      <c r="E125">
        <v>22</v>
      </c>
      <c r="F125">
        <v>4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248004.54550000001</v>
      </c>
      <c r="Z125">
        <v>120618.5</v>
      </c>
      <c r="AA125">
        <v>82583.75</v>
      </c>
      <c r="AB125">
        <v>30</v>
      </c>
      <c r="AC125">
        <v>1.75</v>
      </c>
      <c r="AD125">
        <v>2382.0270270000001</v>
      </c>
      <c r="AE125">
        <v>240.17740000000001</v>
      </c>
      <c r="AF125">
        <v>634.4917772</v>
      </c>
      <c r="AG125">
        <v>2382.021894</v>
      </c>
      <c r="AH125">
        <v>217.297</v>
      </c>
      <c r="AI125">
        <v>8086.277</v>
      </c>
      <c r="AJ125">
        <v>2142.4020569999998</v>
      </c>
      <c r="AK125">
        <v>239.64212800000001</v>
      </c>
      <c r="AL125">
        <v>8086.277</v>
      </c>
      <c r="AM125">
        <v>8086.277</v>
      </c>
      <c r="AN125">
        <v>2382.0441850000002</v>
      </c>
      <c r="AO125">
        <v>2382.0441850000002</v>
      </c>
      <c r="AP125">
        <v>217.29730000000001</v>
      </c>
      <c r="AQ125">
        <v>2381.5708399999999</v>
      </c>
      <c r="AR125">
        <v>2381.5708399999999</v>
      </c>
      <c r="AS125">
        <v>2.076222128217994</v>
      </c>
    </row>
    <row r="126" spans="1:45" x14ac:dyDescent="0.35">
      <c r="A126" s="2">
        <v>40299</v>
      </c>
      <c r="B126">
        <v>20</v>
      </c>
      <c r="C126">
        <v>6</v>
      </c>
      <c r="D126">
        <v>5</v>
      </c>
      <c r="E126">
        <v>21</v>
      </c>
      <c r="F126">
        <v>5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249744.2</v>
      </c>
      <c r="Z126">
        <v>115865.1667</v>
      </c>
      <c r="AA126">
        <v>92630.399999999994</v>
      </c>
      <c r="AB126">
        <v>31</v>
      </c>
      <c r="AC126">
        <v>1.75</v>
      </c>
      <c r="AD126">
        <v>2381.0033961928261</v>
      </c>
      <c r="AE126">
        <v>240.09174661987831</v>
      </c>
      <c r="AF126">
        <v>634.99349652492913</v>
      </c>
      <c r="AG126">
        <v>2381.0008488188168</v>
      </c>
      <c r="AH126">
        <v>217.39050347984499</v>
      </c>
      <c r="AI126">
        <v>8077.7859594595939</v>
      </c>
      <c r="AJ126">
        <v>2141.9599342639581</v>
      </c>
      <c r="AK126">
        <v>239.06860639991231</v>
      </c>
      <c r="AL126">
        <v>8077.7859594595939</v>
      </c>
      <c r="AM126">
        <v>8077.7859594595939</v>
      </c>
      <c r="AN126">
        <v>2381.0285405031232</v>
      </c>
      <c r="AO126">
        <v>2381.0285405031232</v>
      </c>
      <c r="AP126">
        <v>217.3908472282302</v>
      </c>
      <c r="AQ126">
        <v>2380.3746580000002</v>
      </c>
      <c r="AR126">
        <v>2380.3746580000002</v>
      </c>
      <c r="AS126">
        <v>2.0753286921430112</v>
      </c>
    </row>
    <row r="127" spans="1:45" x14ac:dyDescent="0.35">
      <c r="A127" s="2">
        <v>40330</v>
      </c>
      <c r="B127">
        <v>22</v>
      </c>
      <c r="C127">
        <v>4</v>
      </c>
      <c r="D127">
        <v>4</v>
      </c>
      <c r="E127">
        <v>22</v>
      </c>
      <c r="F127">
        <v>4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255148.5</v>
      </c>
      <c r="Z127">
        <v>122178.5</v>
      </c>
      <c r="AA127">
        <v>94189.5</v>
      </c>
      <c r="AB127">
        <v>30</v>
      </c>
      <c r="AC127">
        <v>1.75</v>
      </c>
      <c r="AD127">
        <v>2378.7498467150158</v>
      </c>
      <c r="AE127">
        <v>240.12965905321491</v>
      </c>
      <c r="AF127">
        <v>635.50939067292359</v>
      </c>
      <c r="AG127">
        <v>2378.7514995804859</v>
      </c>
      <c r="AH127">
        <v>217.59559162152661</v>
      </c>
      <c r="AI127">
        <v>8061.6467562359248</v>
      </c>
      <c r="AJ127">
        <v>2140.4822965190619</v>
      </c>
      <c r="AK127">
        <v>238.29895401710019</v>
      </c>
      <c r="AL127">
        <v>8061.6467562359248</v>
      </c>
      <c r="AM127">
        <v>8061.6467562359248</v>
      </c>
      <c r="AN127">
        <v>2378.7812501664612</v>
      </c>
      <c r="AO127">
        <v>2378.7812501664612</v>
      </c>
      <c r="AP127">
        <v>217.5959305595766</v>
      </c>
      <c r="AQ127">
        <v>2378.2642230000001</v>
      </c>
      <c r="AR127">
        <v>2378.2642230000001</v>
      </c>
      <c r="AS127">
        <v>2.0733727027973958</v>
      </c>
    </row>
    <row r="128" spans="1:45" x14ac:dyDescent="0.35">
      <c r="A128" s="2">
        <v>40360</v>
      </c>
      <c r="B128">
        <v>21</v>
      </c>
      <c r="C128">
        <v>6</v>
      </c>
      <c r="D128">
        <v>4</v>
      </c>
      <c r="E128">
        <v>22</v>
      </c>
      <c r="F128">
        <v>5</v>
      </c>
      <c r="G128">
        <v>4</v>
      </c>
      <c r="H128">
        <v>0</v>
      </c>
      <c r="I128">
        <v>0</v>
      </c>
      <c r="J128">
        <v>0</v>
      </c>
      <c r="K128">
        <v>0</v>
      </c>
      <c r="L128">
        <v>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252856.09520000001</v>
      </c>
      <c r="Z128">
        <v>109546.1667</v>
      </c>
      <c r="AA128">
        <v>98591.75</v>
      </c>
      <c r="AB128">
        <v>31</v>
      </c>
      <c r="AC128">
        <v>1.75</v>
      </c>
      <c r="AD128">
        <v>2378.0833050000001</v>
      </c>
      <c r="AE128">
        <v>240.39089999999999</v>
      </c>
      <c r="AF128">
        <v>636.11972319999995</v>
      </c>
      <c r="AG128">
        <v>2378.0884259999998</v>
      </c>
      <c r="AH128">
        <v>217.934</v>
      </c>
      <c r="AI128">
        <v>8051.3270000000002</v>
      </c>
      <c r="AJ128">
        <v>2140.3698359999999</v>
      </c>
      <c r="AK128">
        <v>237.7454965</v>
      </c>
      <c r="AL128">
        <v>8051.3270000000002</v>
      </c>
      <c r="AM128">
        <v>8051.3270000000002</v>
      </c>
      <c r="AN128">
        <v>2378.1153319999999</v>
      </c>
      <c r="AO128">
        <v>2378.1153319999999</v>
      </c>
      <c r="AP128">
        <v>217.93430000000001</v>
      </c>
      <c r="AQ128">
        <v>2377.9756590000002</v>
      </c>
      <c r="AR128">
        <v>2377.9756590000002</v>
      </c>
      <c r="AS128">
        <v>2.0701535401358302</v>
      </c>
    </row>
    <row r="129" spans="1:45" x14ac:dyDescent="0.35">
      <c r="A129" s="2">
        <v>40391</v>
      </c>
      <c r="B129">
        <v>22</v>
      </c>
      <c r="C129">
        <v>4</v>
      </c>
      <c r="D129">
        <v>5</v>
      </c>
      <c r="E129">
        <v>22</v>
      </c>
      <c r="F129">
        <v>4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247377</v>
      </c>
      <c r="Z129">
        <v>123607.25</v>
      </c>
      <c r="AA129">
        <v>88465.2</v>
      </c>
      <c r="AB129">
        <v>31</v>
      </c>
      <c r="AC129">
        <v>1.75</v>
      </c>
      <c r="AD129">
        <v>2381.1395105268962</v>
      </c>
      <c r="AE129">
        <v>240.93987582981811</v>
      </c>
      <c r="AF129">
        <v>636.87896629121883</v>
      </c>
      <c r="AG129">
        <v>2381.145668927315</v>
      </c>
      <c r="AH129">
        <v>218.4175566974165</v>
      </c>
      <c r="AI129">
        <v>8056.5881333883217</v>
      </c>
      <c r="AJ129">
        <v>2143.449857047196</v>
      </c>
      <c r="AK129">
        <v>237.71421225158659</v>
      </c>
      <c r="AL129">
        <v>8056.5881333883217</v>
      </c>
      <c r="AM129">
        <v>8056.5881333883217</v>
      </c>
      <c r="AN129">
        <v>2381.1640688425341</v>
      </c>
      <c r="AO129">
        <v>2381.1640688425341</v>
      </c>
      <c r="AP129">
        <v>218.41779351711611</v>
      </c>
      <c r="AQ129">
        <v>2381.5537159999999</v>
      </c>
      <c r="AR129">
        <v>2381.5537159999999</v>
      </c>
      <c r="AS129">
        <v>2.0655710113959622</v>
      </c>
    </row>
    <row r="130" spans="1:45" x14ac:dyDescent="0.35">
      <c r="A130" s="2">
        <v>40422</v>
      </c>
      <c r="B130">
        <v>21</v>
      </c>
      <c r="C130">
        <v>5</v>
      </c>
      <c r="D130">
        <v>4</v>
      </c>
      <c r="E130">
        <v>22</v>
      </c>
      <c r="F130">
        <v>4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255066.85709999999</v>
      </c>
      <c r="Z130">
        <v>120629</v>
      </c>
      <c r="AA130">
        <v>94326.5</v>
      </c>
      <c r="AB130">
        <v>30</v>
      </c>
      <c r="AC130">
        <v>1.75</v>
      </c>
      <c r="AD130">
        <v>2387.329454957684</v>
      </c>
      <c r="AE130">
        <v>241.6995675906339</v>
      </c>
      <c r="AF130">
        <v>637.73842664780113</v>
      </c>
      <c r="AG130">
        <v>2387.3351137523618</v>
      </c>
      <c r="AH130">
        <v>219.018459824709</v>
      </c>
      <c r="AI130">
        <v>8072.3669309000888</v>
      </c>
      <c r="AJ130">
        <v>2149.2561124241338</v>
      </c>
      <c r="AK130">
        <v>238.08569069301959</v>
      </c>
      <c r="AL130">
        <v>8072.3669309000888</v>
      </c>
      <c r="AM130">
        <v>8072.3669309000888</v>
      </c>
      <c r="AN130">
        <v>2387.341802848222</v>
      </c>
      <c r="AO130">
        <v>2387.341802848222</v>
      </c>
      <c r="AP130">
        <v>219.01860092515619</v>
      </c>
      <c r="AQ130">
        <v>2388.2776589999999</v>
      </c>
      <c r="AR130">
        <v>2388.2776589999999</v>
      </c>
      <c r="AS130">
        <v>2.059904778663959</v>
      </c>
    </row>
    <row r="131" spans="1:45" x14ac:dyDescent="0.35">
      <c r="A131" s="2">
        <v>40452</v>
      </c>
      <c r="B131">
        <v>21</v>
      </c>
      <c r="C131">
        <v>5</v>
      </c>
      <c r="D131">
        <v>5</v>
      </c>
      <c r="E131">
        <v>20</v>
      </c>
      <c r="F131">
        <v>6</v>
      </c>
      <c r="G131">
        <v>5</v>
      </c>
      <c r="H131">
        <v>0</v>
      </c>
      <c r="I131">
        <v>0</v>
      </c>
      <c r="J131">
        <v>0</v>
      </c>
      <c r="K131">
        <v>0</v>
      </c>
      <c r="L131">
        <v>10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258095.1905</v>
      </c>
      <c r="Z131">
        <v>128413</v>
      </c>
      <c r="AA131">
        <v>100314.2</v>
      </c>
      <c r="AB131">
        <v>31</v>
      </c>
      <c r="AC131">
        <v>1.75</v>
      </c>
      <c r="AD131">
        <v>2395.3829430000001</v>
      </c>
      <c r="AE131">
        <v>242.55760000000001</v>
      </c>
      <c r="AF131">
        <v>638.62361959999998</v>
      </c>
      <c r="AG131">
        <v>2395.3881070000002</v>
      </c>
      <c r="AH131">
        <v>219.69900000000001</v>
      </c>
      <c r="AI131">
        <v>8089.8940000000002</v>
      </c>
      <c r="AJ131">
        <v>2156.748967</v>
      </c>
      <c r="AK131">
        <v>238.634174</v>
      </c>
      <c r="AL131">
        <v>8089.8940000000002</v>
      </c>
      <c r="AM131">
        <v>8089.8940000000002</v>
      </c>
      <c r="AN131">
        <v>2395.3831409999998</v>
      </c>
      <c r="AO131">
        <v>2395.3831409999998</v>
      </c>
      <c r="AP131">
        <v>219.69900000000001</v>
      </c>
      <c r="AQ131">
        <v>2396.7353790000002</v>
      </c>
      <c r="AR131">
        <v>2396.7353790000002</v>
      </c>
      <c r="AS131">
        <v>2.0535253353999061</v>
      </c>
    </row>
    <row r="132" spans="1:45" x14ac:dyDescent="0.35">
      <c r="A132" s="2">
        <v>40483</v>
      </c>
      <c r="B132">
        <v>20</v>
      </c>
      <c r="C132">
        <v>6</v>
      </c>
      <c r="D132">
        <v>4</v>
      </c>
      <c r="E132">
        <v>21</v>
      </c>
      <c r="F132">
        <v>5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11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254552.9</v>
      </c>
      <c r="Z132">
        <v>117790.5</v>
      </c>
      <c r="AA132">
        <v>90011</v>
      </c>
      <c r="AB132">
        <v>30</v>
      </c>
      <c r="AC132">
        <v>1.75</v>
      </c>
      <c r="AD132">
        <v>2404.120430329197</v>
      </c>
      <c r="AE132">
        <v>243.41751672751269</v>
      </c>
      <c r="AF132">
        <v>639.47539418426504</v>
      </c>
      <c r="AG132">
        <v>2404.1261306570841</v>
      </c>
      <c r="AH132">
        <v>220.42897343418991</v>
      </c>
      <c r="AI132">
        <v>8102.5107292093044</v>
      </c>
      <c r="AJ132">
        <v>2164.9359415472331</v>
      </c>
      <c r="AK132">
        <v>239.1767223011482</v>
      </c>
      <c r="AL132">
        <v>8102.5107292093044</v>
      </c>
      <c r="AM132">
        <v>8102.5107292093044</v>
      </c>
      <c r="AN132">
        <v>2404.1126641267169</v>
      </c>
      <c r="AO132">
        <v>2404.1126641267169</v>
      </c>
      <c r="AP132">
        <v>220.42879351811749</v>
      </c>
      <c r="AQ132">
        <v>2405.629578</v>
      </c>
      <c r="AR132">
        <v>2405.629578</v>
      </c>
      <c r="AS132">
        <v>2.0467265435762712</v>
      </c>
    </row>
    <row r="133" spans="1:45" x14ac:dyDescent="0.35">
      <c r="A133" s="2">
        <v>40513</v>
      </c>
      <c r="B133">
        <v>21</v>
      </c>
      <c r="C133">
        <v>6</v>
      </c>
      <c r="D133">
        <v>4</v>
      </c>
      <c r="E133">
        <v>23</v>
      </c>
      <c r="F133">
        <v>4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12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233197.38099999999</v>
      </c>
      <c r="Z133">
        <v>125075.1667</v>
      </c>
      <c r="AA133">
        <v>81534.5</v>
      </c>
      <c r="AB133">
        <v>31</v>
      </c>
      <c r="AC133">
        <v>1.75</v>
      </c>
      <c r="AD133">
        <v>2412.7249764913181</v>
      </c>
      <c r="AE133">
        <v>244.24653725091991</v>
      </c>
      <c r="AF133">
        <v>640.29593426180213</v>
      </c>
      <c r="AG133">
        <v>2412.731208558248</v>
      </c>
      <c r="AH133">
        <v>221.2081987092705</v>
      </c>
      <c r="AI133">
        <v>8112.0016312748921</v>
      </c>
      <c r="AJ133">
        <v>2173.0131804510979</v>
      </c>
      <c r="AK133">
        <v>239.7016675367492</v>
      </c>
      <c r="AL133">
        <v>8112.0016312748921</v>
      </c>
      <c r="AM133">
        <v>8112.0016312748921</v>
      </c>
      <c r="AN133">
        <v>2412.714848440683</v>
      </c>
      <c r="AO133">
        <v>2412.714848440683</v>
      </c>
      <c r="AP133">
        <v>221.20788425832049</v>
      </c>
      <c r="AQ133">
        <v>2414.1221930000002</v>
      </c>
      <c r="AR133">
        <v>2414.1221930000002</v>
      </c>
      <c r="AS133">
        <v>2.0395180044088059</v>
      </c>
    </row>
    <row r="134" spans="1:45" x14ac:dyDescent="0.35">
      <c r="A134" s="2">
        <v>40544</v>
      </c>
      <c r="B134">
        <v>20</v>
      </c>
      <c r="C134">
        <v>6</v>
      </c>
      <c r="D134">
        <v>5</v>
      </c>
      <c r="E134">
        <v>21</v>
      </c>
      <c r="F134">
        <v>5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233686.95</v>
      </c>
      <c r="Z134">
        <v>103291</v>
      </c>
      <c r="AA134">
        <v>76760.2</v>
      </c>
      <c r="AB134">
        <v>31</v>
      </c>
      <c r="AC134">
        <v>1.75</v>
      </c>
      <c r="AD134">
        <v>2420.470292</v>
      </c>
      <c r="AE134">
        <v>245.02780000000001</v>
      </c>
      <c r="AF134">
        <v>641.10275739999997</v>
      </c>
      <c r="AG134">
        <v>2420.4755</v>
      </c>
      <c r="AH134">
        <v>222.04400000000001</v>
      </c>
      <c r="AI134">
        <v>8122.2619999999997</v>
      </c>
      <c r="AJ134">
        <v>2180.2239840000002</v>
      </c>
      <c r="AK134">
        <v>240.2401596</v>
      </c>
      <c r="AL134">
        <v>8122.2619999999997</v>
      </c>
      <c r="AM134">
        <v>8122.2619999999997</v>
      </c>
      <c r="AN134">
        <v>2420.464144</v>
      </c>
      <c r="AO134">
        <v>2420.464144</v>
      </c>
      <c r="AP134">
        <v>222.0437</v>
      </c>
      <c r="AQ134">
        <v>2421.4899700000001</v>
      </c>
      <c r="AR134">
        <v>2421.4899700000001</v>
      </c>
      <c r="AS134">
        <v>2.0318408613350609</v>
      </c>
    </row>
    <row r="135" spans="1:45" x14ac:dyDescent="0.35">
      <c r="A135" s="2">
        <v>40575</v>
      </c>
      <c r="B135">
        <v>19</v>
      </c>
      <c r="C135">
        <v>5</v>
      </c>
      <c r="D135">
        <v>4</v>
      </c>
      <c r="E135">
        <v>20</v>
      </c>
      <c r="F135">
        <v>4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248985.68419999999</v>
      </c>
      <c r="Z135">
        <v>105016</v>
      </c>
      <c r="AA135">
        <v>84039.75</v>
      </c>
      <c r="AB135">
        <v>28</v>
      </c>
      <c r="AC135">
        <v>1.75</v>
      </c>
      <c r="AD135">
        <v>2426.8555418229389</v>
      </c>
      <c r="AE135">
        <v>245.75134985271919</v>
      </c>
      <c r="AF135">
        <v>641.91250456060538</v>
      </c>
      <c r="AG135">
        <v>2426.8572657776431</v>
      </c>
      <c r="AH135">
        <v>222.92903104730141</v>
      </c>
      <c r="AI135">
        <v>8136.0678386632881</v>
      </c>
      <c r="AJ135">
        <v>2186.059879430501</v>
      </c>
      <c r="AK135">
        <v>240.79999819567001</v>
      </c>
      <c r="AL135">
        <v>8136.0678386632881</v>
      </c>
      <c r="AM135">
        <v>8136.0678386632881</v>
      </c>
      <c r="AN135">
        <v>2426.8598776875929</v>
      </c>
      <c r="AO135">
        <v>2426.8598776875929</v>
      </c>
      <c r="AP135">
        <v>222.9289472252249</v>
      </c>
      <c r="AQ135">
        <v>2427.277067</v>
      </c>
      <c r="AR135">
        <v>2427.277067</v>
      </c>
      <c r="AS135">
        <v>2.0237724543067981</v>
      </c>
    </row>
    <row r="136" spans="1:45" x14ac:dyDescent="0.35">
      <c r="A136" s="2">
        <v>40603</v>
      </c>
      <c r="B136">
        <v>23</v>
      </c>
      <c r="C136">
        <v>4</v>
      </c>
      <c r="D136">
        <v>4</v>
      </c>
      <c r="E136">
        <v>23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254413.43479999999</v>
      </c>
      <c r="Z136">
        <v>136294.25</v>
      </c>
      <c r="AA136">
        <v>83080.75</v>
      </c>
      <c r="AB136">
        <v>31</v>
      </c>
      <c r="AC136">
        <v>1.75</v>
      </c>
      <c r="AD136">
        <v>2432.2817087437529</v>
      </c>
      <c r="AE136">
        <v>246.43485747976499</v>
      </c>
      <c r="AF136">
        <v>642.73831028277232</v>
      </c>
      <c r="AG136">
        <v>2432.2791726813562</v>
      </c>
      <c r="AH136">
        <v>223.79726385673189</v>
      </c>
      <c r="AI136">
        <v>8151.7179884448506</v>
      </c>
      <c r="AJ136">
        <v>2191.0053017715122</v>
      </c>
      <c r="AK136">
        <v>241.29558227480121</v>
      </c>
      <c r="AL136">
        <v>8151.7179884448506</v>
      </c>
      <c r="AM136">
        <v>8151.7179884448506</v>
      </c>
      <c r="AN136">
        <v>2432.3008836853828</v>
      </c>
      <c r="AO136">
        <v>2432.3008836853828</v>
      </c>
      <c r="AP136">
        <v>223.7974472267513</v>
      </c>
      <c r="AQ136">
        <v>2432.0972849999998</v>
      </c>
      <c r="AR136">
        <v>2432.0972849999998</v>
      </c>
      <c r="AS136">
        <v>2.0159187169141921</v>
      </c>
    </row>
    <row r="137" spans="1:45" x14ac:dyDescent="0.35">
      <c r="A137" s="2">
        <v>40634</v>
      </c>
      <c r="B137">
        <v>21</v>
      </c>
      <c r="C137">
        <v>5</v>
      </c>
      <c r="D137">
        <v>4</v>
      </c>
      <c r="E137">
        <v>21</v>
      </c>
      <c r="F137">
        <v>5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254241.6667</v>
      </c>
      <c r="Z137">
        <v>118432.4</v>
      </c>
      <c r="AA137">
        <v>90207.5</v>
      </c>
      <c r="AB137">
        <v>30</v>
      </c>
      <c r="AC137">
        <v>2</v>
      </c>
      <c r="AD137">
        <v>2437.3752300000001</v>
      </c>
      <c r="AE137">
        <v>247.10290000000001</v>
      </c>
      <c r="AF137">
        <v>643.59243249999997</v>
      </c>
      <c r="AG137">
        <v>2437.3699889999998</v>
      </c>
      <c r="AH137">
        <v>224.56800000000001</v>
      </c>
      <c r="AI137">
        <v>8166.3919999999998</v>
      </c>
      <c r="AJ137">
        <v>2195.7929130000002</v>
      </c>
      <c r="AK137">
        <v>241.6179606</v>
      </c>
      <c r="AL137">
        <v>8166.3919999999998</v>
      </c>
      <c r="AM137">
        <v>8166.3919999999998</v>
      </c>
      <c r="AN137">
        <v>2437.4108729999998</v>
      </c>
      <c r="AO137">
        <v>2437.4108729999998</v>
      </c>
      <c r="AP137">
        <v>224.56829999999999</v>
      </c>
      <c r="AQ137">
        <v>2436.8318370000002</v>
      </c>
      <c r="AR137">
        <v>2436.8318370000002</v>
      </c>
      <c r="AS137">
        <v>2.2959987173461212</v>
      </c>
    </row>
    <row r="138" spans="1:45" x14ac:dyDescent="0.35">
      <c r="A138" s="2">
        <v>40664</v>
      </c>
      <c r="B138">
        <v>21</v>
      </c>
      <c r="C138">
        <v>5</v>
      </c>
      <c r="D138">
        <v>5</v>
      </c>
      <c r="E138">
        <v>22</v>
      </c>
      <c r="F138">
        <v>4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257066.5238</v>
      </c>
      <c r="Z138">
        <v>114203.4</v>
      </c>
      <c r="AA138">
        <v>92422</v>
      </c>
      <c r="AB138">
        <v>31</v>
      </c>
      <c r="AC138">
        <v>2</v>
      </c>
      <c r="AD138">
        <v>2442.5831611567901</v>
      </c>
      <c r="AE138">
        <v>247.76634682456969</v>
      </c>
      <c r="AF138">
        <v>644.47385392886451</v>
      </c>
      <c r="AG138">
        <v>2442.5783870841628</v>
      </c>
      <c r="AH138">
        <v>225.1807171914148</v>
      </c>
      <c r="AI138">
        <v>8177.9193235448738</v>
      </c>
      <c r="AJ138">
        <v>2200.931032027032</v>
      </c>
      <c r="AK138">
        <v>241.7024418680214</v>
      </c>
      <c r="AL138">
        <v>8177.9193235448738</v>
      </c>
      <c r="AM138">
        <v>8177.9193235448738</v>
      </c>
      <c r="AN138">
        <v>2442.6334734191742</v>
      </c>
      <c r="AO138">
        <v>2442.6334734191742</v>
      </c>
      <c r="AP138">
        <v>225.1808546180157</v>
      </c>
      <c r="AQ138">
        <v>2442.1068529999998</v>
      </c>
      <c r="AR138">
        <v>2442.1068529999998</v>
      </c>
      <c r="AS138">
        <v>2.2897529615972392</v>
      </c>
    </row>
    <row r="139" spans="1:45" x14ac:dyDescent="0.35">
      <c r="A139" s="2">
        <v>40695</v>
      </c>
      <c r="B139">
        <v>22</v>
      </c>
      <c r="C139">
        <v>4</v>
      </c>
      <c r="D139">
        <v>4</v>
      </c>
      <c r="E139">
        <v>22</v>
      </c>
      <c r="F139">
        <v>4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263255.59090000001</v>
      </c>
      <c r="Z139">
        <v>128292.5</v>
      </c>
      <c r="AA139">
        <v>104166.25</v>
      </c>
      <c r="AB139">
        <v>30</v>
      </c>
      <c r="AC139">
        <v>2</v>
      </c>
      <c r="AD139">
        <v>2447.6350310892572</v>
      </c>
      <c r="AE139">
        <v>248.3812365337277</v>
      </c>
      <c r="AF139">
        <v>645.32845641822405</v>
      </c>
      <c r="AG139">
        <v>2447.632655531173</v>
      </c>
      <c r="AH139">
        <v>225.65559771565779</v>
      </c>
      <c r="AI139">
        <v>8186.7290075383671</v>
      </c>
      <c r="AJ139">
        <v>2206.0306054999201</v>
      </c>
      <c r="AK139">
        <v>241.66137451219609</v>
      </c>
      <c r="AL139">
        <v>8186.7290075383671</v>
      </c>
      <c r="AM139">
        <v>8186.7290075383671</v>
      </c>
      <c r="AN139">
        <v>2447.6919798548529</v>
      </c>
      <c r="AO139">
        <v>2447.6919798548529</v>
      </c>
      <c r="AP139">
        <v>225.65545646430809</v>
      </c>
      <c r="AQ139">
        <v>2447.5281209999998</v>
      </c>
      <c r="AR139">
        <v>2447.5281209999998</v>
      </c>
      <c r="AS139">
        <v>2.2849371197817789</v>
      </c>
    </row>
    <row r="140" spans="1:45" x14ac:dyDescent="0.35">
      <c r="A140" s="2">
        <v>40725</v>
      </c>
      <c r="B140">
        <v>20</v>
      </c>
      <c r="C140">
        <v>6</v>
      </c>
      <c r="D140">
        <v>5</v>
      </c>
      <c r="E140">
        <v>21</v>
      </c>
      <c r="F140">
        <v>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260469.35</v>
      </c>
      <c r="Z140">
        <v>123426.8333</v>
      </c>
      <c r="AA140">
        <v>92308.4</v>
      </c>
      <c r="AB140">
        <v>31</v>
      </c>
      <c r="AC140">
        <v>2</v>
      </c>
      <c r="AD140">
        <v>2452.0809869999998</v>
      </c>
      <c r="AE140">
        <v>248.88990000000001</v>
      </c>
      <c r="AF140">
        <v>646.08884660000001</v>
      </c>
      <c r="AG140">
        <v>2452.0809869999998</v>
      </c>
      <c r="AH140">
        <v>226.03299999999999</v>
      </c>
      <c r="AI140">
        <v>8193.9</v>
      </c>
      <c r="AJ140">
        <v>2210.4782369999998</v>
      </c>
      <c r="AK140">
        <v>241.6513669</v>
      </c>
      <c r="AL140">
        <v>8193.9</v>
      </c>
      <c r="AM140">
        <v>8193.9</v>
      </c>
      <c r="AN140">
        <v>2452.1296040000002</v>
      </c>
      <c r="AO140">
        <v>2452.1296040000002</v>
      </c>
      <c r="AP140">
        <v>226.03270000000001</v>
      </c>
      <c r="AQ140">
        <v>2452.4463470000001</v>
      </c>
      <c r="AR140">
        <v>2452.4463470000001</v>
      </c>
      <c r="AS140">
        <v>2.2811236106837591</v>
      </c>
    </row>
    <row r="141" spans="1:45" x14ac:dyDescent="0.35">
      <c r="A141" s="2">
        <v>40756</v>
      </c>
      <c r="B141">
        <v>23</v>
      </c>
      <c r="C141">
        <v>4</v>
      </c>
      <c r="D141">
        <v>4</v>
      </c>
      <c r="E141">
        <v>23</v>
      </c>
      <c r="F141">
        <v>4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251151.47829999999</v>
      </c>
      <c r="Z141">
        <v>98044.5</v>
      </c>
      <c r="AA141">
        <v>62331.5</v>
      </c>
      <c r="AB141">
        <v>31</v>
      </c>
      <c r="AC141">
        <v>2</v>
      </c>
      <c r="AD141">
        <v>2455.7240745498739</v>
      </c>
      <c r="AE141">
        <v>249.25792581196191</v>
      </c>
      <c r="AF141">
        <v>646.7109955905986</v>
      </c>
      <c r="AG141">
        <v>2455.724937663455</v>
      </c>
      <c r="AH141">
        <v>226.35561870555469</v>
      </c>
      <c r="AI141">
        <v>8200.8600893793773</v>
      </c>
      <c r="AJ141">
        <v>2213.9542613131989</v>
      </c>
      <c r="AK141">
        <v>241.79179806187349</v>
      </c>
      <c r="AL141">
        <v>8200.8600893793773</v>
      </c>
      <c r="AM141">
        <v>8200.8600893793773</v>
      </c>
      <c r="AN141">
        <v>2455.746059487537</v>
      </c>
      <c r="AO141">
        <v>2455.746059487537</v>
      </c>
      <c r="AP141">
        <v>226.35544171011671</v>
      </c>
      <c r="AQ141">
        <v>2456.4922750000001</v>
      </c>
      <c r="AR141">
        <v>2456.4922750000001</v>
      </c>
      <c r="AS141">
        <v>2.277871143106494</v>
      </c>
    </row>
    <row r="142" spans="1:45" x14ac:dyDescent="0.35">
      <c r="A142" s="2">
        <v>40787</v>
      </c>
      <c r="B142">
        <v>21</v>
      </c>
      <c r="C142">
        <v>5</v>
      </c>
      <c r="D142">
        <v>4</v>
      </c>
      <c r="E142">
        <v>22</v>
      </c>
      <c r="F142">
        <v>4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263274.57140000002</v>
      </c>
      <c r="Z142">
        <v>123436.4</v>
      </c>
      <c r="AA142">
        <v>100009</v>
      </c>
      <c r="AB142">
        <v>30</v>
      </c>
      <c r="AC142">
        <v>2</v>
      </c>
      <c r="AD142">
        <v>2459.3789332325791</v>
      </c>
      <c r="AE142">
        <v>249.5439334223642</v>
      </c>
      <c r="AF142">
        <v>647.24433244433556</v>
      </c>
      <c r="AG142">
        <v>2459.379517749534</v>
      </c>
      <c r="AH142">
        <v>226.67549342878769</v>
      </c>
      <c r="AI142">
        <v>8210.4324258461747</v>
      </c>
      <c r="AJ142">
        <v>2217.3139380436469</v>
      </c>
      <c r="AK142">
        <v>242.05312968011859</v>
      </c>
      <c r="AL142">
        <v>8210.4324258461747</v>
      </c>
      <c r="AM142">
        <v>8210.4324258461747</v>
      </c>
      <c r="AN142">
        <v>2459.3670677100458</v>
      </c>
      <c r="AO142">
        <v>2459.3670677100458</v>
      </c>
      <c r="AP142">
        <v>226.675586175278</v>
      </c>
      <c r="AQ142">
        <v>2460.4168169999998</v>
      </c>
      <c r="AR142">
        <v>2460.4168169999998</v>
      </c>
      <c r="AS142">
        <v>2.2746539998264401</v>
      </c>
    </row>
    <row r="143" spans="1:45" x14ac:dyDescent="0.35">
      <c r="A143" s="2">
        <v>40817</v>
      </c>
      <c r="B143">
        <v>21</v>
      </c>
      <c r="C143">
        <v>5</v>
      </c>
      <c r="D143">
        <v>5</v>
      </c>
      <c r="E143">
        <v>20</v>
      </c>
      <c r="F143">
        <v>6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264716.6667</v>
      </c>
      <c r="Z143">
        <v>123129.8</v>
      </c>
      <c r="AA143">
        <v>100201.8</v>
      </c>
      <c r="AB143">
        <v>31</v>
      </c>
      <c r="AC143">
        <v>2</v>
      </c>
      <c r="AD143">
        <v>2464.1131009999999</v>
      </c>
      <c r="AE143">
        <v>249.82980000000001</v>
      </c>
      <c r="AF143">
        <v>647.76165070000002</v>
      </c>
      <c r="AG143">
        <v>2464.1131009999999</v>
      </c>
      <c r="AH143">
        <v>227.047</v>
      </c>
      <c r="AI143">
        <v>8225.7890000000007</v>
      </c>
      <c r="AJ143">
        <v>2221.7062580000002</v>
      </c>
      <c r="AK143">
        <v>242.3685941</v>
      </c>
      <c r="AL143">
        <v>8225.7890000000007</v>
      </c>
      <c r="AM143">
        <v>8225.7890000000007</v>
      </c>
      <c r="AN143">
        <v>2464.0748520000002</v>
      </c>
      <c r="AO143">
        <v>2464.0748520000002</v>
      </c>
      <c r="AP143">
        <v>227.04730000000001</v>
      </c>
      <c r="AQ143">
        <v>2465.2509249999998</v>
      </c>
      <c r="AR143">
        <v>2465.2509249999998</v>
      </c>
      <c r="AS143">
        <v>2.2709300165938942</v>
      </c>
    </row>
    <row r="144" spans="1:45" x14ac:dyDescent="0.35">
      <c r="A144" s="2">
        <v>40848</v>
      </c>
      <c r="B144">
        <v>20</v>
      </c>
      <c r="C144">
        <v>6</v>
      </c>
      <c r="D144">
        <v>4</v>
      </c>
      <c r="E144">
        <v>21</v>
      </c>
      <c r="F144">
        <v>5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11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262479.45</v>
      </c>
      <c r="Z144">
        <v>123986</v>
      </c>
      <c r="AA144">
        <v>95457.25</v>
      </c>
      <c r="AB144">
        <v>30</v>
      </c>
      <c r="AC144">
        <v>2</v>
      </c>
      <c r="AD144">
        <v>2470.5946821251719</v>
      </c>
      <c r="AE144">
        <v>250.17807955721051</v>
      </c>
      <c r="AF144">
        <v>648.31920484947852</v>
      </c>
      <c r="AG144">
        <v>2470.594450854584</v>
      </c>
      <c r="AH144">
        <v>227.49899317154919</v>
      </c>
      <c r="AI144">
        <v>8248.3179115301464</v>
      </c>
      <c r="AJ144">
        <v>2227.86050834978</v>
      </c>
      <c r="AK144">
        <v>242.68839133633551</v>
      </c>
      <c r="AL144">
        <v>8248.3179115301464</v>
      </c>
      <c r="AM144">
        <v>8248.3179115301464</v>
      </c>
      <c r="AN144">
        <v>2470.548899667695</v>
      </c>
      <c r="AO144">
        <v>2470.548899667695</v>
      </c>
      <c r="AP144">
        <v>227.49928594892299</v>
      </c>
      <c r="AQ144">
        <v>2471.642812</v>
      </c>
      <c r="AR144">
        <v>2471.642812</v>
      </c>
      <c r="AS144">
        <v>2.2664182289889059</v>
      </c>
    </row>
    <row r="145" spans="1:45" x14ac:dyDescent="0.35">
      <c r="A145" s="2">
        <v>40878</v>
      </c>
      <c r="B145">
        <v>21</v>
      </c>
      <c r="C145">
        <v>6</v>
      </c>
      <c r="D145">
        <v>4</v>
      </c>
      <c r="E145">
        <v>22</v>
      </c>
      <c r="F145">
        <v>5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12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252091.5238</v>
      </c>
      <c r="Z145">
        <v>130805.6667</v>
      </c>
      <c r="AA145">
        <v>92412</v>
      </c>
      <c r="AB145">
        <v>31</v>
      </c>
      <c r="AC145">
        <v>2</v>
      </c>
      <c r="AD145">
        <v>2477.8940461656371</v>
      </c>
      <c r="AE145">
        <v>250.57403348052119</v>
      </c>
      <c r="AF145">
        <v>648.90709319702967</v>
      </c>
      <c r="AG145">
        <v>2477.8938895447909</v>
      </c>
      <c r="AH145">
        <v>227.95824338400831</v>
      </c>
      <c r="AI145">
        <v>8272.2716964844112</v>
      </c>
      <c r="AJ145">
        <v>2234.8271616958859</v>
      </c>
      <c r="AK145">
        <v>243.03059208214589</v>
      </c>
      <c r="AL145">
        <v>8272.2716964844112</v>
      </c>
      <c r="AM145">
        <v>8272.2716964844112</v>
      </c>
      <c r="AN145">
        <v>2477.8577539346202</v>
      </c>
      <c r="AO145">
        <v>2477.8577539346202</v>
      </c>
      <c r="AP145">
        <v>227.9583914271746</v>
      </c>
      <c r="AQ145">
        <v>2478.7097330000001</v>
      </c>
      <c r="AR145">
        <v>2478.7097330000001</v>
      </c>
      <c r="AS145">
        <v>2.2618536897393371</v>
      </c>
    </row>
    <row r="146" spans="1:45" x14ac:dyDescent="0.35">
      <c r="A146" s="2">
        <v>40909</v>
      </c>
      <c r="B146">
        <v>20</v>
      </c>
      <c r="C146">
        <v>6</v>
      </c>
      <c r="D146">
        <v>5</v>
      </c>
      <c r="E146">
        <v>22</v>
      </c>
      <c r="F146">
        <v>4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252769.35</v>
      </c>
      <c r="Z146">
        <v>106987.6667</v>
      </c>
      <c r="AA146">
        <v>86184</v>
      </c>
      <c r="AB146">
        <v>31</v>
      </c>
      <c r="AC146">
        <v>2</v>
      </c>
      <c r="AD146">
        <v>2484.6821289999998</v>
      </c>
      <c r="AE146">
        <v>250.9836</v>
      </c>
      <c r="AF146">
        <v>649.498875</v>
      </c>
      <c r="AG146">
        <v>2484.6821289999998</v>
      </c>
      <c r="AH146">
        <v>228.32599999999999</v>
      </c>
      <c r="AI146">
        <v>8290.1190000000006</v>
      </c>
      <c r="AJ146">
        <v>2241.2369870000002</v>
      </c>
      <c r="AK146">
        <v>243.4302347</v>
      </c>
      <c r="AL146">
        <v>8290.1190000000006</v>
      </c>
      <c r="AM146">
        <v>8290.1190000000006</v>
      </c>
      <c r="AN146">
        <v>2484.667222</v>
      </c>
      <c r="AO146">
        <v>2484.667222</v>
      </c>
      <c r="AP146">
        <v>228.32599999999999</v>
      </c>
      <c r="AQ146">
        <v>2485.1862070000002</v>
      </c>
      <c r="AR146">
        <v>2485.1862070000002</v>
      </c>
      <c r="AS146">
        <v>2.2582120685186919</v>
      </c>
    </row>
    <row r="147" spans="1:45" x14ac:dyDescent="0.35">
      <c r="A147" s="2">
        <v>40940</v>
      </c>
      <c r="B147">
        <v>20</v>
      </c>
      <c r="C147">
        <v>5</v>
      </c>
      <c r="D147">
        <v>4</v>
      </c>
      <c r="E147">
        <v>21</v>
      </c>
      <c r="F147">
        <v>4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261032.75</v>
      </c>
      <c r="Z147">
        <v>115117.6</v>
      </c>
      <c r="AA147">
        <v>86594.25</v>
      </c>
      <c r="AB147">
        <v>29</v>
      </c>
      <c r="AC147">
        <v>2</v>
      </c>
      <c r="AD147">
        <v>2489.980555838295</v>
      </c>
      <c r="AE147">
        <v>251.37334855178659</v>
      </c>
      <c r="AF147">
        <v>650.07508738185459</v>
      </c>
      <c r="AG147">
        <v>2489.9806178070621</v>
      </c>
      <c r="AH147">
        <v>228.5374086082461</v>
      </c>
      <c r="AI147">
        <v>8296.7505978332756</v>
      </c>
      <c r="AJ147">
        <v>2246.090930695058</v>
      </c>
      <c r="AK147">
        <v>243.9030928594494</v>
      </c>
      <c r="AL147">
        <v>8296.7505978332756</v>
      </c>
      <c r="AM147">
        <v>8296.7505978332756</v>
      </c>
      <c r="AN147">
        <v>2489.9940238786889</v>
      </c>
      <c r="AO147">
        <v>2489.9940238786889</v>
      </c>
      <c r="AP147">
        <v>228.5373589386335</v>
      </c>
      <c r="AQ147">
        <v>2490.1686119999999</v>
      </c>
      <c r="AR147">
        <v>2490.1686119999999</v>
      </c>
      <c r="AS147">
        <v>2.2561235990088129</v>
      </c>
    </row>
    <row r="148" spans="1:45" x14ac:dyDescent="0.35">
      <c r="A148" s="2">
        <v>40969</v>
      </c>
      <c r="B148">
        <v>22</v>
      </c>
      <c r="C148">
        <v>5</v>
      </c>
      <c r="D148">
        <v>4</v>
      </c>
      <c r="E148">
        <v>22</v>
      </c>
      <c r="F148">
        <v>5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267881.77269999997</v>
      </c>
      <c r="Z148">
        <v>129661.2</v>
      </c>
      <c r="AA148">
        <v>91947.75</v>
      </c>
      <c r="AB148">
        <v>31</v>
      </c>
      <c r="AC148">
        <v>2</v>
      </c>
      <c r="AD148">
        <v>2494.2137092160169</v>
      </c>
      <c r="AE148">
        <v>251.7123733962938</v>
      </c>
      <c r="AF148">
        <v>650.64417893051211</v>
      </c>
      <c r="AG148">
        <v>2494.2137511824458</v>
      </c>
      <c r="AH148">
        <v>228.6631997018477</v>
      </c>
      <c r="AI148">
        <v>8296.7457882162762</v>
      </c>
      <c r="AJ148">
        <v>2249.870649098767</v>
      </c>
      <c r="AK148">
        <v>244.38788145796661</v>
      </c>
      <c r="AL148">
        <v>8296.7457882162762</v>
      </c>
      <c r="AM148">
        <v>8296.7457882162762</v>
      </c>
      <c r="AN148">
        <v>2494.2585308478042</v>
      </c>
      <c r="AO148">
        <v>2494.2585308478042</v>
      </c>
      <c r="AP148">
        <v>228.66317033824791</v>
      </c>
      <c r="AQ148">
        <v>2494.2007760000001</v>
      </c>
      <c r="AR148">
        <v>2494.2007760000001</v>
      </c>
      <c r="AS148">
        <v>2.254882270694881</v>
      </c>
    </row>
    <row r="149" spans="1:45" x14ac:dyDescent="0.35">
      <c r="A149" s="2">
        <v>41000</v>
      </c>
      <c r="B149">
        <v>21</v>
      </c>
      <c r="C149">
        <v>4</v>
      </c>
      <c r="D149">
        <v>5</v>
      </c>
      <c r="E149">
        <v>21</v>
      </c>
      <c r="F149">
        <v>4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260698.76190000001</v>
      </c>
      <c r="Z149">
        <v>132474.5</v>
      </c>
      <c r="AA149">
        <v>88181</v>
      </c>
      <c r="AB149">
        <v>30</v>
      </c>
      <c r="AC149">
        <v>2</v>
      </c>
      <c r="AD149">
        <v>2498.156661</v>
      </c>
      <c r="AE149">
        <v>251.97040000000001</v>
      </c>
      <c r="AF149">
        <v>651.22157609999999</v>
      </c>
      <c r="AG149">
        <v>2498.156661</v>
      </c>
      <c r="AH149">
        <v>228.80799999999999</v>
      </c>
      <c r="AI149">
        <v>8297.1059999999998</v>
      </c>
      <c r="AJ149">
        <v>2253.4279759999999</v>
      </c>
      <c r="AK149">
        <v>244.8040507</v>
      </c>
      <c r="AL149">
        <v>8297.1059999999998</v>
      </c>
      <c r="AM149">
        <v>8297.1059999999998</v>
      </c>
      <c r="AN149">
        <v>2498.232027</v>
      </c>
      <c r="AO149">
        <v>2498.232027</v>
      </c>
      <c r="AP149">
        <v>228.80799999999999</v>
      </c>
      <c r="AQ149">
        <v>2498.1883889999999</v>
      </c>
      <c r="AR149">
        <v>2498.1883889999999</v>
      </c>
      <c r="AS149">
        <v>2.2534549873981629</v>
      </c>
    </row>
    <row r="150" spans="1:45" x14ac:dyDescent="0.35">
      <c r="A150" s="2">
        <v>41030</v>
      </c>
      <c r="B150">
        <v>22</v>
      </c>
      <c r="C150">
        <v>5</v>
      </c>
      <c r="D150">
        <v>4</v>
      </c>
      <c r="E150">
        <v>23</v>
      </c>
      <c r="F150">
        <v>4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5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261233.7727</v>
      </c>
      <c r="Z150">
        <v>121824</v>
      </c>
      <c r="AA150">
        <v>99555.5</v>
      </c>
      <c r="AB150">
        <v>31</v>
      </c>
      <c r="AC150">
        <v>2</v>
      </c>
      <c r="AD150">
        <v>2502.336979891993</v>
      </c>
      <c r="AE150">
        <v>252.14392623564109</v>
      </c>
      <c r="AF150">
        <v>651.81404963050716</v>
      </c>
      <c r="AG150">
        <v>2502.3369632875119</v>
      </c>
      <c r="AH150">
        <v>229.05563165472421</v>
      </c>
      <c r="AI150">
        <v>8302.9279563959772</v>
      </c>
      <c r="AJ150">
        <v>2257.3349670551488</v>
      </c>
      <c r="AK150">
        <v>245.1014348999386</v>
      </c>
      <c r="AL150">
        <v>8302.9279563959772</v>
      </c>
      <c r="AM150">
        <v>8302.9279563959772</v>
      </c>
      <c r="AN150">
        <v>2502.4364023730791</v>
      </c>
      <c r="AO150">
        <v>2502.4364023730791</v>
      </c>
      <c r="AP150">
        <v>229.05562644468981</v>
      </c>
      <c r="AQ150">
        <v>2502.7258489999999</v>
      </c>
      <c r="AR150">
        <v>2502.7258489999999</v>
      </c>
      <c r="AS150">
        <v>2.251018832235947</v>
      </c>
    </row>
    <row r="151" spans="1:45" x14ac:dyDescent="0.35">
      <c r="A151" s="2">
        <v>41061</v>
      </c>
      <c r="B151">
        <v>21</v>
      </c>
      <c r="C151">
        <v>5</v>
      </c>
      <c r="D151">
        <v>4</v>
      </c>
      <c r="E151">
        <v>21</v>
      </c>
      <c r="F151">
        <v>5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264730.80949999997</v>
      </c>
      <c r="Z151">
        <v>125922.6</v>
      </c>
      <c r="AA151">
        <v>105328.25</v>
      </c>
      <c r="AB151">
        <v>30</v>
      </c>
      <c r="AC151">
        <v>2</v>
      </c>
      <c r="AD151">
        <v>2506.2922219332809</v>
      </c>
      <c r="AE151">
        <v>252.33653960097189</v>
      </c>
      <c r="AF151">
        <v>652.39374740685071</v>
      </c>
      <c r="AG151">
        <v>2506.2922106884112</v>
      </c>
      <c r="AH151">
        <v>229.40669854934271</v>
      </c>
      <c r="AI151">
        <v>8311.6895580579203</v>
      </c>
      <c r="AJ151">
        <v>2261.0445653905508</v>
      </c>
      <c r="AK151">
        <v>245.3514048119159</v>
      </c>
      <c r="AL151">
        <v>8311.6895580579203</v>
      </c>
      <c r="AM151">
        <v>8311.6895580579203</v>
      </c>
      <c r="AN151">
        <v>2506.3959707852978</v>
      </c>
      <c r="AO151">
        <v>2506.3959707852978</v>
      </c>
      <c r="AP151">
        <v>229.4066790716868</v>
      </c>
      <c r="AQ151">
        <v>2507.1624000000002</v>
      </c>
      <c r="AR151">
        <v>2507.1624000000002</v>
      </c>
      <c r="AS151">
        <v>2.247574180677963</v>
      </c>
    </row>
    <row r="152" spans="1:45" x14ac:dyDescent="0.35">
      <c r="A152" s="2">
        <v>41091</v>
      </c>
      <c r="B152">
        <v>21</v>
      </c>
      <c r="C152">
        <v>5</v>
      </c>
      <c r="D152">
        <v>5</v>
      </c>
      <c r="E152">
        <v>22</v>
      </c>
      <c r="F152">
        <v>4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264224</v>
      </c>
      <c r="Z152">
        <v>126706.4</v>
      </c>
      <c r="AA152">
        <v>97788.4</v>
      </c>
      <c r="AB152">
        <v>31</v>
      </c>
      <c r="AC152">
        <v>2</v>
      </c>
      <c r="AD152">
        <v>2509.3124400000002</v>
      </c>
      <c r="AE152">
        <v>252.67859999999999</v>
      </c>
      <c r="AF152">
        <v>652.92416160000005</v>
      </c>
      <c r="AG152">
        <v>2509.3124400000002</v>
      </c>
      <c r="AH152">
        <v>229.84100000000001</v>
      </c>
      <c r="AI152">
        <v>8318.9639999999999</v>
      </c>
      <c r="AJ152">
        <v>2263.7299360000002</v>
      </c>
      <c r="AK152">
        <v>245.6557153</v>
      </c>
      <c r="AL152">
        <v>8318.9639999999999</v>
      </c>
      <c r="AM152">
        <v>8318.9639999999999</v>
      </c>
      <c r="AN152">
        <v>2509.3856519999999</v>
      </c>
      <c r="AO152">
        <v>2509.3856519999999</v>
      </c>
      <c r="AP152">
        <v>229.84100000000001</v>
      </c>
      <c r="AQ152">
        <v>2510.5359950000002</v>
      </c>
      <c r="AR152">
        <v>2510.5359950000002</v>
      </c>
      <c r="AS152">
        <v>2.2433270337172169</v>
      </c>
    </row>
    <row r="153" spans="1:45" x14ac:dyDescent="0.35">
      <c r="A153" s="2">
        <v>41122</v>
      </c>
      <c r="B153">
        <v>23</v>
      </c>
      <c r="C153">
        <v>4</v>
      </c>
      <c r="D153">
        <v>4</v>
      </c>
      <c r="E153">
        <v>23</v>
      </c>
      <c r="F153">
        <v>4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256134.56520000001</v>
      </c>
      <c r="Z153">
        <v>124031</v>
      </c>
      <c r="AA153">
        <v>100599.25</v>
      </c>
      <c r="AB153">
        <v>31</v>
      </c>
      <c r="AC153">
        <v>2</v>
      </c>
      <c r="AD153">
        <v>2510.9751941122308</v>
      </c>
      <c r="AE153">
        <v>253.25906872786939</v>
      </c>
      <c r="AF153">
        <v>653.38015538500258</v>
      </c>
      <c r="AG153">
        <v>2510.975198561388</v>
      </c>
      <c r="AH153">
        <v>230.3356573654479</v>
      </c>
      <c r="AI153">
        <v>8321.8612432494483</v>
      </c>
      <c r="AJ153">
        <v>2264.9003023065511</v>
      </c>
      <c r="AK153">
        <v>246.07694103709071</v>
      </c>
      <c r="AL153">
        <v>8321.8612432494483</v>
      </c>
      <c r="AM153">
        <v>8321.8612432494483</v>
      </c>
      <c r="AN153">
        <v>2510.977244036384</v>
      </c>
      <c r="AO153">
        <v>2510.977244036384</v>
      </c>
      <c r="AP153">
        <v>230.33573898630951</v>
      </c>
      <c r="AQ153">
        <v>2512.2391400000001</v>
      </c>
      <c r="AR153">
        <v>2512.2391400000001</v>
      </c>
      <c r="AS153">
        <v>2.2385085832782781</v>
      </c>
    </row>
    <row r="154" spans="1:45" x14ac:dyDescent="0.35">
      <c r="A154" s="2">
        <v>41153</v>
      </c>
      <c r="B154">
        <v>19</v>
      </c>
      <c r="C154">
        <v>6</v>
      </c>
      <c r="D154">
        <v>5</v>
      </c>
      <c r="E154">
        <v>20</v>
      </c>
      <c r="F154">
        <v>5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267479.9474</v>
      </c>
      <c r="Z154">
        <v>125632.8333</v>
      </c>
      <c r="AA154">
        <v>103751.4</v>
      </c>
      <c r="AB154">
        <v>30</v>
      </c>
      <c r="AC154">
        <v>2</v>
      </c>
      <c r="AD154">
        <v>2512.0080728656899</v>
      </c>
      <c r="AE154">
        <v>254.00131264426511</v>
      </c>
      <c r="AF154">
        <v>653.78207595319896</v>
      </c>
      <c r="AG154">
        <v>2512.008075878744</v>
      </c>
      <c r="AH154">
        <v>230.85708017485749</v>
      </c>
      <c r="AI154">
        <v>8323.6383128854086</v>
      </c>
      <c r="AJ154">
        <v>2265.4091214501582</v>
      </c>
      <c r="AK154">
        <v>246.52093593140859</v>
      </c>
      <c r="AL154">
        <v>8323.6383128854086</v>
      </c>
      <c r="AM154">
        <v>8323.6383128854086</v>
      </c>
      <c r="AN154">
        <v>2511.930057936946</v>
      </c>
      <c r="AO154">
        <v>2511.930057936946</v>
      </c>
      <c r="AP154">
        <v>230.85727633796989</v>
      </c>
      <c r="AQ154">
        <v>2513.082547</v>
      </c>
      <c r="AR154">
        <v>2513.082547</v>
      </c>
      <c r="AS154">
        <v>2.2334514940813879</v>
      </c>
    </row>
    <row r="155" spans="1:45" x14ac:dyDescent="0.35">
      <c r="A155" s="2">
        <v>41183</v>
      </c>
      <c r="B155">
        <v>23</v>
      </c>
      <c r="C155">
        <v>4</v>
      </c>
      <c r="D155">
        <v>4</v>
      </c>
      <c r="E155">
        <v>22</v>
      </c>
      <c r="F155">
        <v>5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10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232578.52170000001</v>
      </c>
      <c r="Z155">
        <v>137725.25</v>
      </c>
      <c r="AA155">
        <v>92079.25</v>
      </c>
      <c r="AB155">
        <v>31</v>
      </c>
      <c r="AC155">
        <v>2</v>
      </c>
      <c r="AD155">
        <v>2513.426172</v>
      </c>
      <c r="AE155">
        <v>254.78729999999999</v>
      </c>
      <c r="AF155">
        <v>654.16164149999997</v>
      </c>
      <c r="AG155">
        <v>2513.426172</v>
      </c>
      <c r="AH155">
        <v>231.369</v>
      </c>
      <c r="AI155">
        <v>8329.0889999999999</v>
      </c>
      <c r="AJ155">
        <v>2266.445909</v>
      </c>
      <c r="AK155">
        <v>246.8543737</v>
      </c>
      <c r="AL155">
        <v>8329.0889999999999</v>
      </c>
      <c r="AM155">
        <v>8329.0889999999999</v>
      </c>
      <c r="AN155">
        <v>2513.300283</v>
      </c>
      <c r="AO155">
        <v>2513.300283</v>
      </c>
      <c r="AP155">
        <v>231.36930000000001</v>
      </c>
      <c r="AQ155">
        <v>2514.231483</v>
      </c>
      <c r="AR155">
        <v>2514.231483</v>
      </c>
      <c r="AS155">
        <v>2.2285088330932359</v>
      </c>
    </row>
    <row r="156" spans="1:45" x14ac:dyDescent="0.35">
      <c r="A156" s="2">
        <v>41214</v>
      </c>
      <c r="B156">
        <v>20</v>
      </c>
      <c r="C156">
        <v>6</v>
      </c>
      <c r="D156">
        <v>4</v>
      </c>
      <c r="E156">
        <v>21</v>
      </c>
      <c r="F156">
        <v>5</v>
      </c>
      <c r="G156">
        <v>4</v>
      </c>
      <c r="H156">
        <v>0</v>
      </c>
      <c r="I156">
        <v>1</v>
      </c>
      <c r="J156">
        <v>0</v>
      </c>
      <c r="K156">
        <v>1</v>
      </c>
      <c r="L156">
        <v>11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121710.05</v>
      </c>
      <c r="Z156">
        <v>59748.166669999999</v>
      </c>
      <c r="AA156">
        <v>37912.25</v>
      </c>
      <c r="AB156">
        <v>30</v>
      </c>
      <c r="AC156">
        <v>2</v>
      </c>
      <c r="AD156">
        <v>2516.0728762146282</v>
      </c>
      <c r="AE156">
        <v>255.50023218621121</v>
      </c>
      <c r="AF156">
        <v>654.54438910355418</v>
      </c>
      <c r="AG156">
        <v>2516.0728750224798</v>
      </c>
      <c r="AH156">
        <v>231.82825740200019</v>
      </c>
      <c r="AI156">
        <v>8341.7020335691632</v>
      </c>
      <c r="AJ156">
        <v>2268.9692102371569</v>
      </c>
      <c r="AK156">
        <v>246.99097954428899</v>
      </c>
      <c r="AL156">
        <v>8341.7020335691632</v>
      </c>
      <c r="AM156">
        <v>8341.7020335691632</v>
      </c>
      <c r="AN156">
        <v>2515.9601897406328</v>
      </c>
      <c r="AO156">
        <v>2515.9601897406328</v>
      </c>
      <c r="AP156">
        <v>231.828613906366</v>
      </c>
      <c r="AQ156">
        <v>2516.6552379999998</v>
      </c>
      <c r="AR156">
        <v>2516.6552379999998</v>
      </c>
      <c r="AS156">
        <v>2.224093566658901</v>
      </c>
    </row>
    <row r="157" spans="1:45" x14ac:dyDescent="0.35">
      <c r="A157" s="2">
        <v>41244</v>
      </c>
      <c r="B157">
        <v>20</v>
      </c>
      <c r="C157">
        <v>6</v>
      </c>
      <c r="D157">
        <v>5</v>
      </c>
      <c r="E157">
        <v>21</v>
      </c>
      <c r="F157">
        <v>5</v>
      </c>
      <c r="G157">
        <v>5</v>
      </c>
      <c r="H157">
        <v>0</v>
      </c>
      <c r="I157">
        <v>1</v>
      </c>
      <c r="J157">
        <v>0</v>
      </c>
      <c r="K157">
        <v>1</v>
      </c>
      <c r="L157">
        <v>12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185834.2</v>
      </c>
      <c r="Z157">
        <v>72759.333329999994</v>
      </c>
      <c r="AA157">
        <v>61082.2</v>
      </c>
      <c r="AB157">
        <v>31</v>
      </c>
      <c r="AC157">
        <v>2</v>
      </c>
      <c r="AD157">
        <v>2520.1047260484129</v>
      </c>
      <c r="AE157">
        <v>256.02824315530472</v>
      </c>
      <c r="AF157">
        <v>654.93113137294824</v>
      </c>
      <c r="AG157">
        <v>2520.1047252410681</v>
      </c>
      <c r="AH157">
        <v>232.16412889937811</v>
      </c>
      <c r="AI157">
        <v>8359.7458941041823</v>
      </c>
      <c r="AJ157">
        <v>2273.0136892903101</v>
      </c>
      <c r="AK157">
        <v>247.03268460319239</v>
      </c>
      <c r="AL157">
        <v>8359.7458941041823</v>
      </c>
      <c r="AM157">
        <v>8359.7458941041823</v>
      </c>
      <c r="AN157">
        <v>2520.046373541004</v>
      </c>
      <c r="AO157">
        <v>2520.046373541004</v>
      </c>
      <c r="AP157">
        <v>232.16448594680639</v>
      </c>
      <c r="AQ157">
        <v>2520.5392059999999</v>
      </c>
      <c r="AR157">
        <v>2520.5392059999999</v>
      </c>
      <c r="AS157">
        <v>2.220875973574767</v>
      </c>
    </row>
    <row r="158" spans="1:45" x14ac:dyDescent="0.35">
      <c r="A158" s="2">
        <v>41275</v>
      </c>
      <c r="B158">
        <v>21</v>
      </c>
      <c r="C158">
        <v>6</v>
      </c>
      <c r="D158">
        <v>4</v>
      </c>
      <c r="E158">
        <v>23</v>
      </c>
      <c r="F158">
        <v>4</v>
      </c>
      <c r="G158">
        <v>4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217107.38099999999</v>
      </c>
      <c r="Z158">
        <v>84610.166670000006</v>
      </c>
      <c r="AA158">
        <v>61876.5</v>
      </c>
      <c r="AB158">
        <v>31</v>
      </c>
      <c r="AC158">
        <v>2.25</v>
      </c>
      <c r="AD158">
        <v>2525.5065509999999</v>
      </c>
      <c r="AE158">
        <v>256.26069999999999</v>
      </c>
      <c r="AF158">
        <v>655.31649979999997</v>
      </c>
      <c r="AG158">
        <v>2525.5065509999999</v>
      </c>
      <c r="AH158">
        <v>232.29900000000001</v>
      </c>
      <c r="AI158">
        <v>8380.1839999999993</v>
      </c>
      <c r="AJ158">
        <v>2278.3830400000002</v>
      </c>
      <c r="AK158">
        <v>247.12847149999999</v>
      </c>
      <c r="AL158">
        <v>8380.1839999999993</v>
      </c>
      <c r="AM158">
        <v>8380.1839999999993</v>
      </c>
      <c r="AN158">
        <v>2525.5115110000002</v>
      </c>
      <c r="AO158">
        <v>2525.5115110000002</v>
      </c>
      <c r="AP158">
        <v>232.29929999999999</v>
      </c>
      <c r="AQ158">
        <v>2525.8728040000001</v>
      </c>
      <c r="AR158">
        <v>2525.8728040000001</v>
      </c>
      <c r="AS158">
        <v>2.4970354833233399</v>
      </c>
    </row>
    <row r="159" spans="1:45" x14ac:dyDescent="0.35">
      <c r="A159" s="2">
        <v>41306</v>
      </c>
      <c r="B159">
        <v>19</v>
      </c>
      <c r="C159">
        <v>5</v>
      </c>
      <c r="D159">
        <v>4</v>
      </c>
      <c r="E159">
        <v>20</v>
      </c>
      <c r="F159">
        <v>4</v>
      </c>
      <c r="G159">
        <v>4</v>
      </c>
      <c r="H159">
        <v>0</v>
      </c>
      <c r="I159">
        <v>0</v>
      </c>
      <c r="J159">
        <v>0</v>
      </c>
      <c r="K159">
        <v>1</v>
      </c>
      <c r="L159">
        <v>2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233633.15789999999</v>
      </c>
      <c r="Z159">
        <v>87278.399999999994</v>
      </c>
      <c r="AA159">
        <v>69437.5</v>
      </c>
      <c r="AB159">
        <v>28</v>
      </c>
      <c r="AC159">
        <v>2.25</v>
      </c>
      <c r="AD159">
        <v>2532.0919240292369</v>
      </c>
      <c r="AE159">
        <v>256.15378771246827</v>
      </c>
      <c r="AF159">
        <v>655.69804693411174</v>
      </c>
      <c r="AG159">
        <v>2532.0919243486719</v>
      </c>
      <c r="AH159">
        <v>232.2042759895125</v>
      </c>
      <c r="AI159">
        <v>8400.2298817330775</v>
      </c>
      <c r="AJ159">
        <v>2284.7537131151721</v>
      </c>
      <c r="AK159">
        <v>247.391034685752</v>
      </c>
      <c r="AL159">
        <v>8400.2298817330775</v>
      </c>
      <c r="AM159">
        <v>8400.2298817330775</v>
      </c>
      <c r="AN159">
        <v>2532.1447474084712</v>
      </c>
      <c r="AO159">
        <v>2532.1447474084712</v>
      </c>
      <c r="AP159">
        <v>232.2044683511875</v>
      </c>
      <c r="AQ159">
        <v>2532.474013</v>
      </c>
      <c r="AR159">
        <v>2532.474013</v>
      </c>
      <c r="AS159">
        <v>2.4980552655596959</v>
      </c>
    </row>
    <row r="160" spans="1:45" x14ac:dyDescent="0.35">
      <c r="A160" s="2">
        <v>41334</v>
      </c>
      <c r="B160">
        <v>21</v>
      </c>
      <c r="C160">
        <v>5</v>
      </c>
      <c r="D160">
        <v>5</v>
      </c>
      <c r="E160">
        <v>21</v>
      </c>
      <c r="F160">
        <v>5</v>
      </c>
      <c r="G160">
        <v>5</v>
      </c>
      <c r="H160">
        <v>0</v>
      </c>
      <c r="I160">
        <v>0</v>
      </c>
      <c r="J160">
        <v>0</v>
      </c>
      <c r="K160">
        <v>1</v>
      </c>
      <c r="L160">
        <v>3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235594.8095</v>
      </c>
      <c r="Z160">
        <v>118285</v>
      </c>
      <c r="AA160">
        <v>79938</v>
      </c>
      <c r="AB160">
        <v>31</v>
      </c>
      <c r="AC160">
        <v>2.25</v>
      </c>
      <c r="AD160">
        <v>2538.98939194068</v>
      </c>
      <c r="AE160">
        <v>255.93096288266639</v>
      </c>
      <c r="AF160">
        <v>656.08500955501017</v>
      </c>
      <c r="AG160">
        <v>2538.9893921570069</v>
      </c>
      <c r="AH160">
        <v>232.04744126466849</v>
      </c>
      <c r="AI160">
        <v>8418.0975181053545</v>
      </c>
      <c r="AJ160">
        <v>2291.293187018257</v>
      </c>
      <c r="AK160">
        <v>247.7879159224895</v>
      </c>
      <c r="AL160">
        <v>8418.0975181053545</v>
      </c>
      <c r="AM160">
        <v>8418.0975181053545</v>
      </c>
      <c r="AN160">
        <v>2539.08110282499</v>
      </c>
      <c r="AO160">
        <v>2539.08110282499</v>
      </c>
      <c r="AP160">
        <v>232.04751691184279</v>
      </c>
      <c r="AQ160">
        <v>2539.4750730000001</v>
      </c>
      <c r="AR160">
        <v>2539.4750730000001</v>
      </c>
      <c r="AS160">
        <v>2.4997448909205269</v>
      </c>
    </row>
    <row r="161" spans="1:45" x14ac:dyDescent="0.35">
      <c r="A161" s="2">
        <v>41365</v>
      </c>
      <c r="B161">
        <v>22</v>
      </c>
      <c r="C161">
        <v>4</v>
      </c>
      <c r="D161">
        <v>4</v>
      </c>
      <c r="E161">
        <v>22</v>
      </c>
      <c r="F161">
        <v>4</v>
      </c>
      <c r="G161">
        <v>4</v>
      </c>
      <c r="H161">
        <v>0</v>
      </c>
      <c r="I161">
        <v>0</v>
      </c>
      <c r="J161">
        <v>0</v>
      </c>
      <c r="K161">
        <v>1</v>
      </c>
      <c r="L161">
        <v>4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247807.63639999999</v>
      </c>
      <c r="Z161">
        <v>122783.75</v>
      </c>
      <c r="AA161">
        <v>88547.5</v>
      </c>
      <c r="AB161">
        <v>30</v>
      </c>
      <c r="AC161">
        <v>2.25</v>
      </c>
      <c r="AD161">
        <v>2545.1562450000001</v>
      </c>
      <c r="AE161">
        <v>255.88249999999999</v>
      </c>
      <c r="AF161">
        <v>656.48954549999996</v>
      </c>
      <c r="AG161">
        <v>2545.1562450000001</v>
      </c>
      <c r="AH161">
        <v>232.04499999999999</v>
      </c>
      <c r="AI161">
        <v>8432.2510000000002</v>
      </c>
      <c r="AJ161">
        <v>2297.0416970000001</v>
      </c>
      <c r="AK161">
        <v>248.25036879999999</v>
      </c>
      <c r="AL161">
        <v>8432.2510000000002</v>
      </c>
      <c r="AM161">
        <v>8432.2510000000002</v>
      </c>
      <c r="AN161">
        <v>2545.292066</v>
      </c>
      <c r="AO161">
        <v>2545.292066</v>
      </c>
      <c r="AP161">
        <v>232.04499999999999</v>
      </c>
      <c r="AQ161">
        <v>2545.8367870000002</v>
      </c>
      <c r="AR161">
        <v>2545.8367870000002</v>
      </c>
      <c r="AS161">
        <v>2.4997720047886132</v>
      </c>
    </row>
    <row r="162" spans="1:45" x14ac:dyDescent="0.35">
      <c r="A162" s="2">
        <v>41395</v>
      </c>
      <c r="B162">
        <v>22</v>
      </c>
      <c r="C162">
        <v>5</v>
      </c>
      <c r="D162">
        <v>4</v>
      </c>
      <c r="E162">
        <v>23</v>
      </c>
      <c r="F162">
        <v>4</v>
      </c>
      <c r="G162">
        <v>4</v>
      </c>
      <c r="H162">
        <v>0</v>
      </c>
      <c r="I162">
        <v>0</v>
      </c>
      <c r="J162">
        <v>0</v>
      </c>
      <c r="K162">
        <v>1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249228.45449999999</v>
      </c>
      <c r="Z162">
        <v>107112.4</v>
      </c>
      <c r="AA162">
        <v>92739.5</v>
      </c>
      <c r="AB162">
        <v>31</v>
      </c>
      <c r="AC162">
        <v>2.25</v>
      </c>
      <c r="AD162">
        <v>2549.9137104091328</v>
      </c>
      <c r="AE162">
        <v>256.20773918613742</v>
      </c>
      <c r="AF162">
        <v>656.91565424518183</v>
      </c>
      <c r="AG162">
        <v>2549.9137103235398</v>
      </c>
      <c r="AH162">
        <v>232.34571271402379</v>
      </c>
      <c r="AI162">
        <v>8442.0907728317688</v>
      </c>
      <c r="AJ162">
        <v>2301.3902872650879</v>
      </c>
      <c r="AK162">
        <v>248.71130814233069</v>
      </c>
      <c r="AL162">
        <v>8442.0907728317688</v>
      </c>
      <c r="AM162">
        <v>8442.0907728317688</v>
      </c>
      <c r="AN162">
        <v>2550.1015958476728</v>
      </c>
      <c r="AO162">
        <v>2550.1015958476728</v>
      </c>
      <c r="AP162">
        <v>232.3457089851801</v>
      </c>
      <c r="AQ162">
        <v>2550.8636609999999</v>
      </c>
      <c r="AR162">
        <v>2550.8636609999999</v>
      </c>
      <c r="AS162">
        <v>2.4965367227340192</v>
      </c>
    </row>
    <row r="163" spans="1:45" x14ac:dyDescent="0.35">
      <c r="A163" s="2">
        <v>41426</v>
      </c>
      <c r="B163">
        <v>20</v>
      </c>
      <c r="C163">
        <v>5</v>
      </c>
      <c r="D163">
        <v>5</v>
      </c>
      <c r="E163">
        <v>20</v>
      </c>
      <c r="F163">
        <v>5</v>
      </c>
      <c r="G163">
        <v>5</v>
      </c>
      <c r="H163">
        <v>0</v>
      </c>
      <c r="I163">
        <v>0</v>
      </c>
      <c r="J163">
        <v>0</v>
      </c>
      <c r="K163">
        <v>1</v>
      </c>
      <c r="L163">
        <v>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252261.65</v>
      </c>
      <c r="Z163">
        <v>121761</v>
      </c>
      <c r="AA163">
        <v>97890.4</v>
      </c>
      <c r="AB163">
        <v>30</v>
      </c>
      <c r="AC163">
        <v>2.25</v>
      </c>
      <c r="AD163">
        <v>2554.0387631148251</v>
      </c>
      <c r="AE163">
        <v>256.74228309180779</v>
      </c>
      <c r="AF163">
        <v>657.33470182182793</v>
      </c>
      <c r="AG163">
        <v>2554.0387630568612</v>
      </c>
      <c r="AH163">
        <v>232.82736530120721</v>
      </c>
      <c r="AI163">
        <v>8450.7627001411474</v>
      </c>
      <c r="AJ163">
        <v>2305.1332376737319</v>
      </c>
      <c r="AK163">
        <v>249.1102937105552</v>
      </c>
      <c r="AL163">
        <v>8450.7627001411474</v>
      </c>
      <c r="AM163">
        <v>8450.7627001411474</v>
      </c>
      <c r="AN163">
        <v>2554.2435319368478</v>
      </c>
      <c r="AO163">
        <v>2554.2435319368478</v>
      </c>
      <c r="AP163">
        <v>232.8273834428598</v>
      </c>
      <c r="AQ163">
        <v>2555.2350200000001</v>
      </c>
      <c r="AR163">
        <v>2555.2350200000001</v>
      </c>
      <c r="AS163">
        <v>2.4913718750506471</v>
      </c>
    </row>
    <row r="164" spans="1:45" x14ac:dyDescent="0.35">
      <c r="A164" s="2">
        <v>41456</v>
      </c>
      <c r="B164">
        <v>22</v>
      </c>
      <c r="C164">
        <v>5</v>
      </c>
      <c r="D164">
        <v>4</v>
      </c>
      <c r="E164">
        <v>23</v>
      </c>
      <c r="F164">
        <v>4</v>
      </c>
      <c r="G164">
        <v>4</v>
      </c>
      <c r="H164">
        <v>0</v>
      </c>
      <c r="I164">
        <v>0</v>
      </c>
      <c r="J164">
        <v>0</v>
      </c>
      <c r="K164">
        <v>1</v>
      </c>
      <c r="L164">
        <v>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250018.2727</v>
      </c>
      <c r="Z164">
        <v>117458.4</v>
      </c>
      <c r="AA164">
        <v>87679.5</v>
      </c>
      <c r="AB164">
        <v>31</v>
      </c>
      <c r="AC164">
        <v>2.25</v>
      </c>
      <c r="AD164">
        <v>2558.6723149999998</v>
      </c>
      <c r="AE164">
        <v>257.23079999999999</v>
      </c>
      <c r="AF164">
        <v>657.70989589999999</v>
      </c>
      <c r="AG164">
        <v>2558.6723149999998</v>
      </c>
      <c r="AH164">
        <v>233.3</v>
      </c>
      <c r="AI164">
        <v>8462.3490000000002</v>
      </c>
      <c r="AJ164">
        <v>2309.4156370000001</v>
      </c>
      <c r="AK164">
        <v>249.38854649999999</v>
      </c>
      <c r="AL164">
        <v>8462.3490000000002</v>
      </c>
      <c r="AM164">
        <v>8462.3490000000002</v>
      </c>
      <c r="AN164">
        <v>2558.8041840000001</v>
      </c>
      <c r="AO164">
        <v>2558.8041840000001</v>
      </c>
      <c r="AP164">
        <v>233.3</v>
      </c>
      <c r="AQ164">
        <v>2559.973888</v>
      </c>
      <c r="AR164">
        <v>2559.973888</v>
      </c>
      <c r="AS164">
        <v>2.4863248814881</v>
      </c>
    </row>
    <row r="165" spans="1:45" x14ac:dyDescent="0.35">
      <c r="A165" s="2">
        <v>41487</v>
      </c>
      <c r="B165">
        <v>22</v>
      </c>
      <c r="C165">
        <v>5</v>
      </c>
      <c r="D165">
        <v>4</v>
      </c>
      <c r="E165">
        <v>22</v>
      </c>
      <c r="F165">
        <v>5</v>
      </c>
      <c r="G165">
        <v>4</v>
      </c>
      <c r="H165">
        <v>0</v>
      </c>
      <c r="I165">
        <v>0</v>
      </c>
      <c r="J165">
        <v>0</v>
      </c>
      <c r="K165">
        <v>1</v>
      </c>
      <c r="L165">
        <v>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245249.81820000001</v>
      </c>
      <c r="Z165">
        <v>120759.6</v>
      </c>
      <c r="AA165">
        <v>94318</v>
      </c>
      <c r="AB165">
        <v>31</v>
      </c>
      <c r="AC165">
        <v>2.25</v>
      </c>
      <c r="AD165">
        <v>2564.6137889638339</v>
      </c>
      <c r="AE165">
        <v>257.49652591335058</v>
      </c>
      <c r="AF165">
        <v>658.01646921108465</v>
      </c>
      <c r="AG165">
        <v>2564.6137889867691</v>
      </c>
      <c r="AH165">
        <v>233.62546574698311</v>
      </c>
      <c r="AI165">
        <v>8479.3604343471907</v>
      </c>
      <c r="AJ165">
        <v>2315.0558324540812</v>
      </c>
      <c r="AK165">
        <v>249.5028641004786</v>
      </c>
      <c r="AL165">
        <v>8479.3604343471907</v>
      </c>
      <c r="AM165">
        <v>8479.3604343471907</v>
      </c>
      <c r="AN165">
        <v>2564.5586968304378</v>
      </c>
      <c r="AO165">
        <v>2564.5586968304378</v>
      </c>
      <c r="AP165">
        <v>233.6253660784609</v>
      </c>
      <c r="AQ165">
        <v>2565.801379</v>
      </c>
      <c r="AR165">
        <v>2565.801379</v>
      </c>
      <c r="AS165">
        <v>2.4828622190638581</v>
      </c>
    </row>
    <row r="166" spans="1:45" x14ac:dyDescent="0.35">
      <c r="A166" s="2">
        <v>41518</v>
      </c>
      <c r="B166">
        <v>20</v>
      </c>
      <c r="C166">
        <v>5</v>
      </c>
      <c r="D166">
        <v>5</v>
      </c>
      <c r="E166">
        <v>21</v>
      </c>
      <c r="F166">
        <v>4</v>
      </c>
      <c r="G166">
        <v>5</v>
      </c>
      <c r="H166">
        <v>0</v>
      </c>
      <c r="I166">
        <v>0</v>
      </c>
      <c r="J166">
        <v>0</v>
      </c>
      <c r="K166">
        <v>1</v>
      </c>
      <c r="L166">
        <v>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256737.85</v>
      </c>
      <c r="Z166">
        <v>117259.4</v>
      </c>
      <c r="AA166">
        <v>95625.600000000006</v>
      </c>
      <c r="AB166">
        <v>30</v>
      </c>
      <c r="AC166">
        <v>2.25</v>
      </c>
      <c r="AD166">
        <v>2571.296651970416</v>
      </c>
      <c r="AE166">
        <v>257.67696771306748</v>
      </c>
      <c r="AF166">
        <v>658.27775473175416</v>
      </c>
      <c r="AG166">
        <v>2571.2966519859478</v>
      </c>
      <c r="AH166">
        <v>233.8728382712452</v>
      </c>
      <c r="AI166">
        <v>8498.0219405893786</v>
      </c>
      <c r="AJ166">
        <v>2321.5652049905439</v>
      </c>
      <c r="AK166">
        <v>249.47235047973581</v>
      </c>
      <c r="AL166">
        <v>8498.0219405893786</v>
      </c>
      <c r="AM166">
        <v>8498.0219405893786</v>
      </c>
      <c r="AN166">
        <v>2571.037555464683</v>
      </c>
      <c r="AO166">
        <v>2571.037555464683</v>
      </c>
      <c r="AP166">
        <v>233.8726122796829</v>
      </c>
      <c r="AQ166">
        <v>2572.230939</v>
      </c>
      <c r="AR166">
        <v>2572.230939</v>
      </c>
      <c r="AS166">
        <v>2.4802373787893282</v>
      </c>
    </row>
    <row r="167" spans="1:45" x14ac:dyDescent="0.35">
      <c r="A167" s="2">
        <v>41548</v>
      </c>
      <c r="B167">
        <v>23</v>
      </c>
      <c r="C167">
        <v>4</v>
      </c>
      <c r="D167">
        <v>4</v>
      </c>
      <c r="E167">
        <v>22</v>
      </c>
      <c r="F167">
        <v>5</v>
      </c>
      <c r="G167">
        <v>4</v>
      </c>
      <c r="H167">
        <v>0</v>
      </c>
      <c r="I167">
        <v>0</v>
      </c>
      <c r="J167">
        <v>0</v>
      </c>
      <c r="K167">
        <v>1</v>
      </c>
      <c r="L167">
        <v>10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256562.56520000001</v>
      </c>
      <c r="Z167">
        <v>125494.5</v>
      </c>
      <c r="AA167">
        <v>93437.75</v>
      </c>
      <c r="AB167">
        <v>31</v>
      </c>
      <c r="AC167">
        <v>2.25</v>
      </c>
      <c r="AD167">
        <v>2577.8128820000002</v>
      </c>
      <c r="AE167">
        <v>257.98820000000001</v>
      </c>
      <c r="AF167">
        <v>658.5291105</v>
      </c>
      <c r="AG167">
        <v>2577.8128820000002</v>
      </c>
      <c r="AH167">
        <v>234.16300000000001</v>
      </c>
      <c r="AI167">
        <v>8512.9869999999992</v>
      </c>
      <c r="AJ167">
        <v>2328.1283939999998</v>
      </c>
      <c r="AK167">
        <v>249.33168620000001</v>
      </c>
      <c r="AL167">
        <v>8512.9869999999992</v>
      </c>
      <c r="AM167">
        <v>8512.9869999999992</v>
      </c>
      <c r="AN167">
        <v>2577.4600799999998</v>
      </c>
      <c r="AO167">
        <v>2577.4600799999998</v>
      </c>
      <c r="AP167">
        <v>234.1627</v>
      </c>
      <c r="AQ167">
        <v>2578.4741009999998</v>
      </c>
      <c r="AR167">
        <v>2578.4741009999998</v>
      </c>
      <c r="AS167">
        <v>2.4771647869245341</v>
      </c>
    </row>
    <row r="168" spans="1:45" x14ac:dyDescent="0.35">
      <c r="A168" s="2">
        <v>41579</v>
      </c>
      <c r="B168">
        <v>19</v>
      </c>
      <c r="C168">
        <v>7</v>
      </c>
      <c r="D168">
        <v>4</v>
      </c>
      <c r="E168">
        <v>20</v>
      </c>
      <c r="F168">
        <v>6</v>
      </c>
      <c r="G168">
        <v>4</v>
      </c>
      <c r="H168">
        <v>0</v>
      </c>
      <c r="I168">
        <v>0</v>
      </c>
      <c r="J168">
        <v>0</v>
      </c>
      <c r="K168">
        <v>1</v>
      </c>
      <c r="L168">
        <v>11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249878.9474</v>
      </c>
      <c r="Z168">
        <v>111531.14290000001</v>
      </c>
      <c r="AA168">
        <v>82784.5</v>
      </c>
      <c r="AB168">
        <v>30</v>
      </c>
      <c r="AC168">
        <v>2.25</v>
      </c>
      <c r="AD168">
        <v>2583.5162291429042</v>
      </c>
      <c r="AE168">
        <v>258.57194975305077</v>
      </c>
      <c r="AF168">
        <v>658.79821513269997</v>
      </c>
      <c r="AG168">
        <v>2583.5162291367592</v>
      </c>
      <c r="AH168">
        <v>234.58431318693081</v>
      </c>
      <c r="AI168">
        <v>8520.83567496457</v>
      </c>
      <c r="AJ168">
        <v>2334.13253640004</v>
      </c>
      <c r="AK168">
        <v>249.13176304464329</v>
      </c>
      <c r="AL168">
        <v>8520.83567496457</v>
      </c>
      <c r="AM168">
        <v>8520.83567496457</v>
      </c>
      <c r="AN168">
        <v>2583.2642992379501</v>
      </c>
      <c r="AO168">
        <v>2583.2642992379501</v>
      </c>
      <c r="AP168">
        <v>234.5840489231968</v>
      </c>
      <c r="AQ168">
        <v>2583.9804709999999</v>
      </c>
      <c r="AR168">
        <v>2583.9804709999999</v>
      </c>
      <c r="AS168">
        <v>2.4727154191165228</v>
      </c>
    </row>
    <row r="169" spans="1:45" x14ac:dyDescent="0.35">
      <c r="A169" s="2">
        <v>41609</v>
      </c>
      <c r="B169">
        <v>21</v>
      </c>
      <c r="C169">
        <v>5</v>
      </c>
      <c r="D169">
        <v>5</v>
      </c>
      <c r="E169">
        <v>22</v>
      </c>
      <c r="F169">
        <v>4</v>
      </c>
      <c r="G169">
        <v>5</v>
      </c>
      <c r="H169">
        <v>0</v>
      </c>
      <c r="I169">
        <v>0</v>
      </c>
      <c r="J169">
        <v>0</v>
      </c>
      <c r="K169">
        <v>1</v>
      </c>
      <c r="L169">
        <v>12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232166.38099999999</v>
      </c>
      <c r="Z169">
        <v>112703.2</v>
      </c>
      <c r="AA169">
        <v>85239.6</v>
      </c>
      <c r="AB169">
        <v>31</v>
      </c>
      <c r="AC169">
        <v>2.25</v>
      </c>
      <c r="AD169">
        <v>2588.807531929468</v>
      </c>
      <c r="AE169">
        <v>259.27255346333158</v>
      </c>
      <c r="AF169">
        <v>659.08202956226808</v>
      </c>
      <c r="AG169">
        <v>2588.807531925308</v>
      </c>
      <c r="AH169">
        <v>235.09505939159169</v>
      </c>
      <c r="AI169">
        <v>8525.854352316228</v>
      </c>
      <c r="AJ169">
        <v>2339.7747592159749</v>
      </c>
      <c r="AK169">
        <v>248.9883176816127</v>
      </c>
      <c r="AL169">
        <v>8525.854352316228</v>
      </c>
      <c r="AM169">
        <v>8525.854352316228</v>
      </c>
      <c r="AN169">
        <v>2588.7630767970468</v>
      </c>
      <c r="AO169">
        <v>2588.7630767970459</v>
      </c>
      <c r="AP169">
        <v>235.0949118828548</v>
      </c>
      <c r="AQ169">
        <v>2589.1519600000001</v>
      </c>
      <c r="AR169">
        <v>2589.1519600000001</v>
      </c>
      <c r="AS169">
        <v>2.467342190460553</v>
      </c>
    </row>
    <row r="170" spans="1:45" x14ac:dyDescent="0.35">
      <c r="A170" s="2">
        <v>41640</v>
      </c>
      <c r="B170">
        <v>21</v>
      </c>
      <c r="C170">
        <v>6</v>
      </c>
      <c r="D170">
        <v>4</v>
      </c>
      <c r="E170">
        <v>23</v>
      </c>
      <c r="F170">
        <v>4</v>
      </c>
      <c r="G170">
        <v>4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231390.28570000001</v>
      </c>
      <c r="Z170">
        <v>95553.833329999994</v>
      </c>
      <c r="AA170">
        <v>72751.75</v>
      </c>
      <c r="AB170">
        <v>31</v>
      </c>
      <c r="AC170">
        <v>2.5</v>
      </c>
      <c r="AD170">
        <v>2594.3494009999999</v>
      </c>
      <c r="AE170">
        <v>259.86</v>
      </c>
      <c r="AF170">
        <v>659.36983529999998</v>
      </c>
      <c r="AG170">
        <v>2594.3494009999999</v>
      </c>
      <c r="AH170">
        <v>235.62100000000001</v>
      </c>
      <c r="AI170">
        <v>8534.2559999999994</v>
      </c>
      <c r="AJ170">
        <v>2345.4546869999999</v>
      </c>
      <c r="AK170">
        <v>249.033298</v>
      </c>
      <c r="AL170">
        <v>8534.2559999999994</v>
      </c>
      <c r="AM170">
        <v>8534.2559999999994</v>
      </c>
      <c r="AN170">
        <v>2594.4879850000002</v>
      </c>
      <c r="AO170">
        <v>2594.4879850000002</v>
      </c>
      <c r="AP170">
        <v>235.62100000000001</v>
      </c>
      <c r="AQ170">
        <v>2594.6285499999999</v>
      </c>
      <c r="AR170">
        <v>2594.6285499999999</v>
      </c>
      <c r="AS170">
        <v>2.735370195974673</v>
      </c>
    </row>
    <row r="171" spans="1:45" x14ac:dyDescent="0.35">
      <c r="A171" s="2">
        <v>41671</v>
      </c>
      <c r="B171">
        <v>19</v>
      </c>
      <c r="C171">
        <v>5</v>
      </c>
      <c r="D171">
        <v>4</v>
      </c>
      <c r="E171">
        <v>20</v>
      </c>
      <c r="F171">
        <v>4</v>
      </c>
      <c r="G171">
        <v>4</v>
      </c>
      <c r="H171">
        <v>0</v>
      </c>
      <c r="I171">
        <v>0</v>
      </c>
      <c r="J171">
        <v>0</v>
      </c>
      <c r="K171">
        <v>1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232371.31580000001</v>
      </c>
      <c r="Z171">
        <v>110118.8</v>
      </c>
      <c r="AA171">
        <v>78641</v>
      </c>
      <c r="AB171">
        <v>28</v>
      </c>
      <c r="AC171">
        <v>2.5</v>
      </c>
      <c r="AD171">
        <v>2600.683876168222</v>
      </c>
      <c r="AE171">
        <v>260.16739359296201</v>
      </c>
      <c r="AF171">
        <v>659.65259268774355</v>
      </c>
      <c r="AG171">
        <v>2600.6838761698659</v>
      </c>
      <c r="AH171">
        <v>236.09991113492109</v>
      </c>
      <c r="AI171">
        <v>8550.4982732018798</v>
      </c>
      <c r="AJ171">
        <v>2351.5285063531342</v>
      </c>
      <c r="AK171">
        <v>249.35716097280019</v>
      </c>
      <c r="AL171">
        <v>8550.4982732018798</v>
      </c>
      <c r="AM171">
        <v>8550.4982732018798</v>
      </c>
      <c r="AN171">
        <v>2600.8856673288419</v>
      </c>
      <c r="AO171">
        <v>2600.8856673288419</v>
      </c>
      <c r="AP171">
        <v>236.10004563615689</v>
      </c>
      <c r="AQ171">
        <v>2600.9413749999999</v>
      </c>
      <c r="AR171">
        <v>2600.9413749999999</v>
      </c>
      <c r="AS171">
        <v>2.7298201455622539</v>
      </c>
    </row>
    <row r="172" spans="1:45" x14ac:dyDescent="0.35">
      <c r="A172" s="2">
        <v>41699</v>
      </c>
      <c r="B172">
        <v>21</v>
      </c>
      <c r="C172">
        <v>5</v>
      </c>
      <c r="D172">
        <v>5</v>
      </c>
      <c r="E172">
        <v>21</v>
      </c>
      <c r="F172">
        <v>5</v>
      </c>
      <c r="G172">
        <v>5</v>
      </c>
      <c r="H172">
        <v>0</v>
      </c>
      <c r="I172">
        <v>0</v>
      </c>
      <c r="J172">
        <v>0</v>
      </c>
      <c r="K172">
        <v>1</v>
      </c>
      <c r="L172">
        <v>3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248144</v>
      </c>
      <c r="Z172">
        <v>110695</v>
      </c>
      <c r="AA172">
        <v>73949</v>
      </c>
      <c r="AB172">
        <v>31</v>
      </c>
      <c r="AC172">
        <v>2.5</v>
      </c>
      <c r="AD172">
        <v>2607.8707139413709</v>
      </c>
      <c r="AE172">
        <v>260.28029991509038</v>
      </c>
      <c r="AF172">
        <v>659.9279773895455</v>
      </c>
      <c r="AG172">
        <v>2607.8707139424819</v>
      </c>
      <c r="AH172">
        <v>236.5176278660945</v>
      </c>
      <c r="AI172">
        <v>8572.0175760716902</v>
      </c>
      <c r="AJ172">
        <v>2358.1786520715132</v>
      </c>
      <c r="AK172">
        <v>249.88439990862861</v>
      </c>
      <c r="AL172">
        <v>8572.0175760716884</v>
      </c>
      <c r="AM172">
        <v>8572.0175760716902</v>
      </c>
      <c r="AN172">
        <v>2608.06305190272</v>
      </c>
      <c r="AO172">
        <v>2608.06305190272</v>
      </c>
      <c r="AP172">
        <v>236.51786611482629</v>
      </c>
      <c r="AQ172">
        <v>2608.1861549999999</v>
      </c>
      <c r="AR172">
        <v>2608.1861549999999</v>
      </c>
      <c r="AS172">
        <v>2.7249977836044201</v>
      </c>
    </row>
    <row r="173" spans="1:45" x14ac:dyDescent="0.35">
      <c r="A173" s="2">
        <v>41730</v>
      </c>
      <c r="B173">
        <v>22</v>
      </c>
      <c r="C173">
        <v>4</v>
      </c>
      <c r="D173">
        <v>4</v>
      </c>
      <c r="E173">
        <v>22</v>
      </c>
      <c r="F173">
        <v>4</v>
      </c>
      <c r="G173">
        <v>4</v>
      </c>
      <c r="H173">
        <v>0</v>
      </c>
      <c r="I173">
        <v>0</v>
      </c>
      <c r="J173">
        <v>0</v>
      </c>
      <c r="K173">
        <v>1</v>
      </c>
      <c r="L173">
        <v>4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252182.36360000001</v>
      </c>
      <c r="Z173">
        <v>112770.75</v>
      </c>
      <c r="AA173">
        <v>83101.25</v>
      </c>
      <c r="AB173">
        <v>30</v>
      </c>
      <c r="AC173">
        <v>2.5</v>
      </c>
      <c r="AD173">
        <v>2615.8490999999999</v>
      </c>
      <c r="AE173">
        <v>260.34739999999999</v>
      </c>
      <c r="AF173">
        <v>660.19534390000001</v>
      </c>
      <c r="AG173">
        <v>2615.8490999999999</v>
      </c>
      <c r="AH173">
        <v>236.87200000000001</v>
      </c>
      <c r="AI173">
        <v>8594.4950000000008</v>
      </c>
      <c r="AJ173">
        <v>2365.5441209999999</v>
      </c>
      <c r="AK173">
        <v>250.49801719999999</v>
      </c>
      <c r="AL173">
        <v>8594.4950000000008</v>
      </c>
      <c r="AM173">
        <v>8594.4950000000008</v>
      </c>
      <c r="AN173">
        <v>2616.0421379999998</v>
      </c>
      <c r="AO173">
        <v>2616.0421379999998</v>
      </c>
      <c r="AP173">
        <v>236.8723</v>
      </c>
      <c r="AQ173">
        <v>2616.3497600000001</v>
      </c>
      <c r="AR173">
        <v>2616.3497600000001</v>
      </c>
      <c r="AS173">
        <v>2.7209203479923509</v>
      </c>
    </row>
    <row r="174" spans="1:45" x14ac:dyDescent="0.35">
      <c r="A174" s="2">
        <v>41760</v>
      </c>
      <c r="B174">
        <v>21</v>
      </c>
      <c r="C174">
        <v>6</v>
      </c>
      <c r="D174">
        <v>4</v>
      </c>
      <c r="E174">
        <v>22</v>
      </c>
      <c r="F174">
        <v>5</v>
      </c>
      <c r="G174">
        <v>4</v>
      </c>
      <c r="H174">
        <v>0</v>
      </c>
      <c r="I174">
        <v>0</v>
      </c>
      <c r="J174">
        <v>0</v>
      </c>
      <c r="K174">
        <v>1</v>
      </c>
      <c r="L174">
        <v>5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255112.71429999999</v>
      </c>
      <c r="Z174">
        <v>106410</v>
      </c>
      <c r="AA174">
        <v>91522</v>
      </c>
      <c r="AB174">
        <v>31</v>
      </c>
      <c r="AC174">
        <v>2.5</v>
      </c>
      <c r="AD174">
        <v>2624.430611221208</v>
      </c>
      <c r="AE174">
        <v>260.47724994917388</v>
      </c>
      <c r="AF174">
        <v>660.45744185706485</v>
      </c>
      <c r="AG174">
        <v>2624.430611220776</v>
      </c>
      <c r="AH174">
        <v>237.1588200511604</v>
      </c>
      <c r="AI174">
        <v>8614.4849359315194</v>
      </c>
      <c r="AJ174">
        <v>2373.5821124836862</v>
      </c>
      <c r="AK174">
        <v>251.10154472341301</v>
      </c>
      <c r="AL174">
        <v>8614.4849359315231</v>
      </c>
      <c r="AM174">
        <v>8614.4849359315194</v>
      </c>
      <c r="AN174">
        <v>2624.683656891089</v>
      </c>
      <c r="AO174">
        <v>2624.683656891089</v>
      </c>
      <c r="AP174">
        <v>237.15913519884009</v>
      </c>
      <c r="AQ174">
        <v>2625.2545580000001</v>
      </c>
      <c r="AR174">
        <v>2625.2545580000001</v>
      </c>
      <c r="AS174">
        <v>2.71762949550889</v>
      </c>
    </row>
    <row r="175" spans="1:45" x14ac:dyDescent="0.35">
      <c r="A175" s="2">
        <v>41791</v>
      </c>
      <c r="B175">
        <v>21</v>
      </c>
      <c r="C175">
        <v>4</v>
      </c>
      <c r="D175">
        <v>5</v>
      </c>
      <c r="E175">
        <v>21</v>
      </c>
      <c r="F175">
        <v>4</v>
      </c>
      <c r="G175">
        <v>5</v>
      </c>
      <c r="H175">
        <v>0</v>
      </c>
      <c r="I175">
        <v>0</v>
      </c>
      <c r="J175">
        <v>0</v>
      </c>
      <c r="K175">
        <v>1</v>
      </c>
      <c r="L175">
        <v>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259000.6667</v>
      </c>
      <c r="Z175">
        <v>112579.25</v>
      </c>
      <c r="AA175">
        <v>91968.2</v>
      </c>
      <c r="AB175">
        <v>30</v>
      </c>
      <c r="AC175">
        <v>2.5</v>
      </c>
      <c r="AD175">
        <v>2632.9163892680499</v>
      </c>
      <c r="AE175">
        <v>260.61790613556678</v>
      </c>
      <c r="AF175">
        <v>660.73060147214392</v>
      </c>
      <c r="AG175">
        <v>2632.9163892677639</v>
      </c>
      <c r="AH175">
        <v>237.36565136625481</v>
      </c>
      <c r="AI175">
        <v>8632.0349730267462</v>
      </c>
      <c r="AJ175">
        <v>2381.522635868379</v>
      </c>
      <c r="AK175">
        <v>251.6806322912831</v>
      </c>
      <c r="AL175">
        <v>8632.0349730267535</v>
      </c>
      <c r="AM175">
        <v>8632.034973026748</v>
      </c>
      <c r="AN175">
        <v>2633.203267814336</v>
      </c>
      <c r="AO175">
        <v>2633.203267814335</v>
      </c>
      <c r="AP175">
        <v>237.36595699117541</v>
      </c>
      <c r="AQ175">
        <v>2634.0649119999998</v>
      </c>
      <c r="AR175">
        <v>2634.0649119999998</v>
      </c>
      <c r="AS175">
        <v>2.7152615695843432</v>
      </c>
    </row>
    <row r="176" spans="1:45" x14ac:dyDescent="0.35">
      <c r="A176" s="2">
        <v>41821</v>
      </c>
      <c r="B176">
        <v>22</v>
      </c>
      <c r="C176">
        <v>5</v>
      </c>
      <c r="D176">
        <v>4</v>
      </c>
      <c r="E176">
        <v>23</v>
      </c>
      <c r="F176">
        <v>4</v>
      </c>
      <c r="G176">
        <v>4</v>
      </c>
      <c r="H176">
        <v>0</v>
      </c>
      <c r="I176">
        <v>0</v>
      </c>
      <c r="J176">
        <v>0</v>
      </c>
      <c r="K176">
        <v>1</v>
      </c>
      <c r="L176">
        <v>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257111.81820000001</v>
      </c>
      <c r="Z176">
        <v>107378.6</v>
      </c>
      <c r="AA176">
        <v>80838.5</v>
      </c>
      <c r="AB176">
        <v>31</v>
      </c>
      <c r="AC176">
        <v>2.5</v>
      </c>
      <c r="AD176">
        <v>2640.4799670000002</v>
      </c>
      <c r="AE176">
        <v>260.6773</v>
      </c>
      <c r="AF176">
        <v>661.03454810000005</v>
      </c>
      <c r="AG176">
        <v>2640.4799670000002</v>
      </c>
      <c r="AH176">
        <v>237.47800000000001</v>
      </c>
      <c r="AI176">
        <v>8648.0660000000007</v>
      </c>
      <c r="AJ176">
        <v>2388.4139030000001</v>
      </c>
      <c r="AK176">
        <v>252.24145920000001</v>
      </c>
      <c r="AL176">
        <v>8648.0660000000007</v>
      </c>
      <c r="AM176">
        <v>8648.0660000000007</v>
      </c>
      <c r="AN176">
        <v>2640.655362</v>
      </c>
      <c r="AO176">
        <v>2640.655362</v>
      </c>
      <c r="AP176">
        <v>237.47829999999999</v>
      </c>
      <c r="AQ176">
        <v>2641.780683</v>
      </c>
      <c r="AR176">
        <v>2641.780683</v>
      </c>
      <c r="AS176">
        <v>2.7139770705186481</v>
      </c>
    </row>
    <row r="177" spans="1:45" x14ac:dyDescent="0.35">
      <c r="A177" s="2">
        <v>41852</v>
      </c>
      <c r="B177">
        <v>21</v>
      </c>
      <c r="C177">
        <v>5</v>
      </c>
      <c r="D177">
        <v>5</v>
      </c>
      <c r="E177">
        <v>21</v>
      </c>
      <c r="F177">
        <v>5</v>
      </c>
      <c r="G177">
        <v>5</v>
      </c>
      <c r="H177">
        <v>0</v>
      </c>
      <c r="I177">
        <v>0</v>
      </c>
      <c r="J177">
        <v>0</v>
      </c>
      <c r="K177">
        <v>1</v>
      </c>
      <c r="L177">
        <v>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249575.4762</v>
      </c>
      <c r="Z177">
        <v>104509</v>
      </c>
      <c r="AA177">
        <v>83146.8</v>
      </c>
      <c r="AB177">
        <v>31</v>
      </c>
      <c r="AC177">
        <v>2.5</v>
      </c>
      <c r="AD177">
        <v>2646.5227552061642</v>
      </c>
      <c r="AE177">
        <v>260.58573253626759</v>
      </c>
      <c r="AF177">
        <v>661.38158397658822</v>
      </c>
      <c r="AG177">
        <v>2646.5227552062488</v>
      </c>
      <c r="AH177">
        <v>237.47340125302881</v>
      </c>
      <c r="AI177">
        <v>8663.4041682571351</v>
      </c>
      <c r="AJ177">
        <v>2393.5963747120832</v>
      </c>
      <c r="AK177">
        <v>252.7846704594705</v>
      </c>
      <c r="AL177">
        <v>8663.4041682571187</v>
      </c>
      <c r="AM177">
        <v>8663.4041682571296</v>
      </c>
      <c r="AN177">
        <v>2646.3810453289789</v>
      </c>
      <c r="AO177">
        <v>2646.3810453289821</v>
      </c>
      <c r="AP177">
        <v>237.4737172721851</v>
      </c>
      <c r="AQ177">
        <v>2647.6805169999998</v>
      </c>
      <c r="AR177">
        <v>2647.6805169999998</v>
      </c>
      <c r="AS177">
        <v>2.7140294443912301</v>
      </c>
    </row>
    <row r="178" spans="1:45" x14ac:dyDescent="0.35">
      <c r="A178" s="2">
        <v>41883</v>
      </c>
      <c r="B178">
        <v>21</v>
      </c>
      <c r="C178">
        <v>5</v>
      </c>
      <c r="D178">
        <v>4</v>
      </c>
      <c r="E178">
        <v>22</v>
      </c>
      <c r="F178">
        <v>4</v>
      </c>
      <c r="G178">
        <v>4</v>
      </c>
      <c r="H178">
        <v>0</v>
      </c>
      <c r="I178">
        <v>0</v>
      </c>
      <c r="J178">
        <v>0</v>
      </c>
      <c r="K178">
        <v>1</v>
      </c>
      <c r="L178">
        <v>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258150.14290000001</v>
      </c>
      <c r="Z178">
        <v>105559.8</v>
      </c>
      <c r="AA178">
        <v>82507.75</v>
      </c>
      <c r="AB178">
        <v>30</v>
      </c>
      <c r="AC178">
        <v>2.5</v>
      </c>
      <c r="AD178">
        <v>2651.3576763938781</v>
      </c>
      <c r="AE178">
        <v>260.36298295004968</v>
      </c>
      <c r="AF178">
        <v>661.75431886262152</v>
      </c>
      <c r="AG178">
        <v>2651.3576763939082</v>
      </c>
      <c r="AH178">
        <v>237.297507409628</v>
      </c>
      <c r="AI178">
        <v>8678.4966799695703</v>
      </c>
      <c r="AJ178">
        <v>2397.5795077883399</v>
      </c>
      <c r="AK178">
        <v>253.28877393364951</v>
      </c>
      <c r="AL178">
        <v>8678.4966799695449</v>
      </c>
      <c r="AM178">
        <v>8678.496679969563</v>
      </c>
      <c r="AN178">
        <v>2650.8682822844189</v>
      </c>
      <c r="AO178">
        <v>2650.8682822844239</v>
      </c>
      <c r="AP178">
        <v>237.29783555010229</v>
      </c>
      <c r="AQ178">
        <v>2652.1581980000001</v>
      </c>
      <c r="AR178">
        <v>2652.1581980000001</v>
      </c>
      <c r="AS178">
        <v>2.716041043744239</v>
      </c>
    </row>
    <row r="179" spans="1:45" x14ac:dyDescent="0.35">
      <c r="A179" s="2">
        <v>41913</v>
      </c>
      <c r="B179">
        <v>23</v>
      </c>
      <c r="C179">
        <v>4</v>
      </c>
      <c r="D179">
        <v>4</v>
      </c>
      <c r="E179">
        <v>22</v>
      </c>
      <c r="F179">
        <v>5</v>
      </c>
      <c r="G179">
        <v>4</v>
      </c>
      <c r="H179">
        <v>0</v>
      </c>
      <c r="I179">
        <v>0</v>
      </c>
      <c r="J179">
        <v>0</v>
      </c>
      <c r="K179">
        <v>1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259577.73910000001</v>
      </c>
      <c r="Z179">
        <v>105930.25</v>
      </c>
      <c r="AA179">
        <v>85194</v>
      </c>
      <c r="AB179">
        <v>31</v>
      </c>
      <c r="AC179">
        <v>2.5</v>
      </c>
      <c r="AD179">
        <v>2655.5255309999998</v>
      </c>
      <c r="AE179">
        <v>260.05119999999999</v>
      </c>
      <c r="AF179">
        <v>662.12793939999995</v>
      </c>
      <c r="AG179">
        <v>2655.5255309999998</v>
      </c>
      <c r="AH179">
        <v>236.88800000000001</v>
      </c>
      <c r="AI179">
        <v>8693.6959999999999</v>
      </c>
      <c r="AJ179">
        <v>2401.1650079999999</v>
      </c>
      <c r="AK179">
        <v>253.72674319999999</v>
      </c>
      <c r="AL179">
        <v>8693.6959999999999</v>
      </c>
      <c r="AM179">
        <v>8693.6959999999999</v>
      </c>
      <c r="AN179">
        <v>2654.891752</v>
      </c>
      <c r="AO179">
        <v>2654.891752</v>
      </c>
      <c r="AP179">
        <v>236.88829999999999</v>
      </c>
      <c r="AQ179">
        <v>2655.886293</v>
      </c>
      <c r="AR179">
        <v>2655.886293</v>
      </c>
      <c r="AS179">
        <v>2.7207365705513888</v>
      </c>
    </row>
    <row r="180" spans="1:45" x14ac:dyDescent="0.35">
      <c r="A180" s="2">
        <v>41944</v>
      </c>
      <c r="B180">
        <v>18</v>
      </c>
      <c r="C180">
        <v>7</v>
      </c>
      <c r="D180">
        <v>5</v>
      </c>
      <c r="E180">
        <v>19</v>
      </c>
      <c r="F180">
        <v>6</v>
      </c>
      <c r="G180">
        <v>5</v>
      </c>
      <c r="H180">
        <v>0</v>
      </c>
      <c r="I180">
        <v>0</v>
      </c>
      <c r="J180">
        <v>0</v>
      </c>
      <c r="K180">
        <v>1</v>
      </c>
      <c r="L180">
        <v>11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251945</v>
      </c>
      <c r="Z180">
        <v>101305.85709999999</v>
      </c>
      <c r="AA180">
        <v>79014.8</v>
      </c>
      <c r="AB180">
        <v>30</v>
      </c>
      <c r="AC180">
        <v>2.5</v>
      </c>
      <c r="AD180">
        <v>2659.4989491763272</v>
      </c>
      <c r="AE180">
        <v>259.70602360945998</v>
      </c>
      <c r="AF180">
        <v>662.48347060324727</v>
      </c>
      <c r="AG180">
        <v>2659.4989491764209</v>
      </c>
      <c r="AH180">
        <v>236.24627864042881</v>
      </c>
      <c r="AI180">
        <v>8709.1973540028212</v>
      </c>
      <c r="AJ180">
        <v>2404.9898840753631</v>
      </c>
      <c r="AK180">
        <v>254.08747847944281</v>
      </c>
      <c r="AL180">
        <v>8709.1973540028848</v>
      </c>
      <c r="AM180">
        <v>8709.1973540028412</v>
      </c>
      <c r="AN180">
        <v>2659.0773632744472</v>
      </c>
      <c r="AO180">
        <v>2659.077363274434</v>
      </c>
      <c r="AP180">
        <v>236.2464883050126</v>
      </c>
      <c r="AQ180">
        <v>2659.456545</v>
      </c>
      <c r="AR180">
        <v>2659.456545</v>
      </c>
      <c r="AS180">
        <v>2.7281280054992192</v>
      </c>
    </row>
    <row r="181" spans="1:45" x14ac:dyDescent="0.35">
      <c r="A181" s="2">
        <v>41974</v>
      </c>
      <c r="B181">
        <v>22</v>
      </c>
      <c r="C181">
        <v>5</v>
      </c>
      <c r="D181">
        <v>4</v>
      </c>
      <c r="E181">
        <v>23</v>
      </c>
      <c r="F181">
        <v>4</v>
      </c>
      <c r="G181">
        <v>4</v>
      </c>
      <c r="H181">
        <v>0</v>
      </c>
      <c r="I181">
        <v>0</v>
      </c>
      <c r="J181">
        <v>0</v>
      </c>
      <c r="K181">
        <v>1</v>
      </c>
      <c r="L181">
        <v>12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236510</v>
      </c>
      <c r="Z181">
        <v>106840</v>
      </c>
      <c r="AA181">
        <v>85523.25</v>
      </c>
      <c r="AB181">
        <v>31</v>
      </c>
      <c r="AC181">
        <v>2.5</v>
      </c>
      <c r="AD181">
        <v>2663.4778799342439</v>
      </c>
      <c r="AE181">
        <v>259.43705836052942</v>
      </c>
      <c r="AF181">
        <v>662.82529097737188</v>
      </c>
      <c r="AG181">
        <v>2663.477879934409</v>
      </c>
      <c r="AH181">
        <v>235.62861529152821</v>
      </c>
      <c r="AI181">
        <v>8724.5670107987607</v>
      </c>
      <c r="AJ181">
        <v>2409.0323565708782</v>
      </c>
      <c r="AK181">
        <v>254.42358656671391</v>
      </c>
      <c r="AL181">
        <v>8724.5670107988535</v>
      </c>
      <c r="AM181">
        <v>8724.5670107987899</v>
      </c>
      <c r="AN181">
        <v>2663.455943566531</v>
      </c>
      <c r="AO181">
        <v>2663.4559435665119</v>
      </c>
      <c r="AP181">
        <v>235.6287082158214</v>
      </c>
      <c r="AQ181">
        <v>2663.1373910000002</v>
      </c>
      <c r="AR181">
        <v>2663.1373910000002</v>
      </c>
      <c r="AS181">
        <v>2.735280712719506</v>
      </c>
    </row>
    <row r="182" spans="1:45" x14ac:dyDescent="0.35">
      <c r="A182" s="2">
        <v>42005</v>
      </c>
      <c r="B182">
        <v>20</v>
      </c>
      <c r="C182">
        <v>7</v>
      </c>
      <c r="D182">
        <v>4</v>
      </c>
      <c r="E182">
        <v>22</v>
      </c>
      <c r="F182">
        <v>5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227562.75</v>
      </c>
      <c r="Z182">
        <v>93332.857139999993</v>
      </c>
      <c r="AA182">
        <v>65719</v>
      </c>
      <c r="AB182">
        <v>31</v>
      </c>
      <c r="AC182">
        <v>2.75</v>
      </c>
      <c r="AD182">
        <v>2667.594102</v>
      </c>
      <c r="AE182">
        <v>259.36739999999998</v>
      </c>
      <c r="AF182">
        <v>663.16361740000002</v>
      </c>
      <c r="AG182">
        <v>2667.594102</v>
      </c>
      <c r="AH182">
        <v>235.35499999999999</v>
      </c>
      <c r="AI182">
        <v>8739.2139999999999</v>
      </c>
      <c r="AJ182">
        <v>2413.1059489999998</v>
      </c>
      <c r="AK182">
        <v>254.80360089999999</v>
      </c>
      <c r="AL182">
        <v>8739.2139999999999</v>
      </c>
      <c r="AM182">
        <v>8739.2139999999999</v>
      </c>
      <c r="AN182">
        <v>2667.9095499999999</v>
      </c>
      <c r="AO182">
        <v>2667.9095499999999</v>
      </c>
      <c r="AP182">
        <v>235.35499999999999</v>
      </c>
      <c r="AQ182">
        <v>2667.1164450000001</v>
      </c>
      <c r="AR182">
        <v>2667.1164450000001</v>
      </c>
      <c r="AS182">
        <v>3.012307905250891</v>
      </c>
    </row>
    <row r="183" spans="1:45" x14ac:dyDescent="0.35">
      <c r="A183" s="2">
        <v>42036</v>
      </c>
      <c r="B183">
        <v>19</v>
      </c>
      <c r="C183">
        <v>5</v>
      </c>
      <c r="D183">
        <v>4</v>
      </c>
      <c r="E183">
        <v>20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245119.63159999999</v>
      </c>
      <c r="Z183">
        <v>94641.8</v>
      </c>
      <c r="AA183">
        <v>69431</v>
      </c>
      <c r="AB183">
        <v>28</v>
      </c>
      <c r="AC183">
        <v>2.75</v>
      </c>
      <c r="AD183">
        <v>2671.9021082366521</v>
      </c>
      <c r="AE183">
        <v>259.57383969256011</v>
      </c>
      <c r="AF183">
        <v>663.50649351412426</v>
      </c>
      <c r="AG183">
        <v>2671.9021082361901</v>
      </c>
      <c r="AH183">
        <v>235.6402990000727</v>
      </c>
      <c r="AI183">
        <v>8752.8037490648312</v>
      </c>
      <c r="AJ183">
        <v>2417.0408315049631</v>
      </c>
      <c r="AK183">
        <v>255.27059448942259</v>
      </c>
      <c r="AL183">
        <v>8752.8037490645966</v>
      </c>
      <c r="AM183">
        <v>8752.8037490647566</v>
      </c>
      <c r="AN183">
        <v>2672.311425869505</v>
      </c>
      <c r="AO183">
        <v>2672.3114258695541</v>
      </c>
      <c r="AP183">
        <v>235.6402665448035</v>
      </c>
      <c r="AQ183">
        <v>2671.4708409999998</v>
      </c>
      <c r="AR183">
        <v>2671.4708409999998</v>
      </c>
      <c r="AS183">
        <v>3.0086611997000299</v>
      </c>
    </row>
    <row r="184" spans="1:45" x14ac:dyDescent="0.35">
      <c r="A184" s="2">
        <v>42064</v>
      </c>
      <c r="B184">
        <v>22</v>
      </c>
      <c r="C184">
        <v>4</v>
      </c>
      <c r="D184">
        <v>5</v>
      </c>
      <c r="E184">
        <v>22</v>
      </c>
      <c r="F184">
        <v>4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250477.90909999999</v>
      </c>
      <c r="Z184">
        <v>107723</v>
      </c>
      <c r="AA184">
        <v>80340.600000000006</v>
      </c>
      <c r="AB184">
        <v>31</v>
      </c>
      <c r="AC184">
        <v>2.75</v>
      </c>
      <c r="AD184">
        <v>2676.1472480543539</v>
      </c>
      <c r="AE184">
        <v>259.94795027449862</v>
      </c>
      <c r="AF184">
        <v>663.85327002418933</v>
      </c>
      <c r="AG184">
        <v>2676.147248053665</v>
      </c>
      <c r="AH184">
        <v>236.2788832761095</v>
      </c>
      <c r="AI184">
        <v>8766.0272768354698</v>
      </c>
      <c r="AJ184">
        <v>2420.7337607429849</v>
      </c>
      <c r="AK184">
        <v>255.7657986328305</v>
      </c>
      <c r="AL184">
        <v>8766.0272768351206</v>
      </c>
      <c r="AM184">
        <v>8766.027276835357</v>
      </c>
      <c r="AN184">
        <v>2676.4995591531811</v>
      </c>
      <c r="AO184">
        <v>2676.4995591532538</v>
      </c>
      <c r="AP184">
        <v>236.2788612162403</v>
      </c>
      <c r="AQ184">
        <v>2675.8358119999998</v>
      </c>
      <c r="AR184">
        <v>2675.8358119999998</v>
      </c>
      <c r="AS184">
        <v>3.0005296427744672</v>
      </c>
    </row>
    <row r="185" spans="1:45" x14ac:dyDescent="0.35">
      <c r="A185" s="2">
        <v>42095</v>
      </c>
      <c r="B185">
        <v>22</v>
      </c>
      <c r="C185">
        <v>4</v>
      </c>
      <c r="D185">
        <v>4</v>
      </c>
      <c r="E185">
        <v>22</v>
      </c>
      <c r="F185">
        <v>4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257900.68179999999</v>
      </c>
      <c r="Z185">
        <v>122708.75</v>
      </c>
      <c r="AA185">
        <v>89893.5</v>
      </c>
      <c r="AB185">
        <v>30</v>
      </c>
      <c r="AC185">
        <v>2.75</v>
      </c>
      <c r="AD185">
        <v>2679.9975850000001</v>
      </c>
      <c r="AE185">
        <v>260.33499999999998</v>
      </c>
      <c r="AF185">
        <v>664.20112440000003</v>
      </c>
      <c r="AG185">
        <v>2679.9975850000001</v>
      </c>
      <c r="AH185">
        <v>236.96</v>
      </c>
      <c r="AI185">
        <v>8779.8320000000003</v>
      </c>
      <c r="AJ185">
        <v>2424.0981400000001</v>
      </c>
      <c r="AK185">
        <v>256.20498420000001</v>
      </c>
      <c r="AL185">
        <v>8779.8320000000003</v>
      </c>
      <c r="AM185">
        <v>8779.8320000000003</v>
      </c>
      <c r="AN185">
        <v>2680.303124</v>
      </c>
      <c r="AO185">
        <v>2680.303124</v>
      </c>
      <c r="AP185">
        <v>236.96</v>
      </c>
      <c r="AQ185">
        <v>2679.736112</v>
      </c>
      <c r="AR185">
        <v>2679.736112</v>
      </c>
      <c r="AS185">
        <v>2.9919046549642281</v>
      </c>
    </row>
    <row r="186" spans="1:45" x14ac:dyDescent="0.35">
      <c r="A186" s="2">
        <v>42125</v>
      </c>
      <c r="B186">
        <v>20</v>
      </c>
      <c r="C186">
        <v>6</v>
      </c>
      <c r="D186">
        <v>5</v>
      </c>
      <c r="E186">
        <v>21</v>
      </c>
      <c r="F186">
        <v>5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264202.45</v>
      </c>
      <c r="Z186">
        <v>114788.1667</v>
      </c>
      <c r="AA186">
        <v>95415.2</v>
      </c>
      <c r="AB186">
        <v>31</v>
      </c>
      <c r="AC186">
        <v>2.75</v>
      </c>
      <c r="AD186">
        <v>2683.349602951118</v>
      </c>
      <c r="AE186">
        <v>260.61747317585377</v>
      </c>
      <c r="AF186">
        <v>664.5479598995131</v>
      </c>
      <c r="AG186">
        <v>2683.349602952871</v>
      </c>
      <c r="AH186">
        <v>237.43600684076031</v>
      </c>
      <c r="AI186">
        <v>8794.8663164044428</v>
      </c>
      <c r="AJ186">
        <v>2427.1764453492101</v>
      </c>
      <c r="AK186">
        <v>256.54317667767918</v>
      </c>
      <c r="AL186">
        <v>8794.8663164053232</v>
      </c>
      <c r="AM186">
        <v>8794.8663164047248</v>
      </c>
      <c r="AN186">
        <v>2683.7196219512139</v>
      </c>
      <c r="AO186">
        <v>2683.7196219510311</v>
      </c>
      <c r="AP186">
        <v>237.43601588614209</v>
      </c>
      <c r="AQ186">
        <v>2682.9763149999999</v>
      </c>
      <c r="AR186">
        <v>2682.9763149999999</v>
      </c>
      <c r="AS186">
        <v>2.985906432073441</v>
      </c>
    </row>
    <row r="187" spans="1:45" x14ac:dyDescent="0.35">
      <c r="A187" s="2">
        <v>42156</v>
      </c>
      <c r="B187">
        <v>22</v>
      </c>
      <c r="C187">
        <v>4</v>
      </c>
      <c r="D187">
        <v>4</v>
      </c>
      <c r="E187">
        <v>22</v>
      </c>
      <c r="F187">
        <v>4</v>
      </c>
      <c r="G187">
        <v>4</v>
      </c>
      <c r="H187">
        <v>0</v>
      </c>
      <c r="I187">
        <v>0</v>
      </c>
      <c r="J187">
        <v>0</v>
      </c>
      <c r="K187">
        <v>0</v>
      </c>
      <c r="L187">
        <v>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266463.45449999999</v>
      </c>
      <c r="Z187">
        <v>116407.75</v>
      </c>
      <c r="AA187">
        <v>97615.25</v>
      </c>
      <c r="AB187">
        <v>30</v>
      </c>
      <c r="AC187">
        <v>2.75</v>
      </c>
      <c r="AD187">
        <v>2687.013467107623</v>
      </c>
      <c r="AE187">
        <v>260.82671831925541</v>
      </c>
      <c r="AF187">
        <v>664.8945829332805</v>
      </c>
      <c r="AG187">
        <v>2687.0134671102128</v>
      </c>
      <c r="AH187">
        <v>237.71170345588811</v>
      </c>
      <c r="AI187">
        <v>8810.5825485261066</v>
      </c>
      <c r="AJ187">
        <v>2430.5274440127591</v>
      </c>
      <c r="AK187">
        <v>256.89242002048519</v>
      </c>
      <c r="AL187">
        <v>8810.5825485274072</v>
      </c>
      <c r="AM187">
        <v>8810.5825485265268</v>
      </c>
      <c r="AN187">
        <v>2687.4198641170619</v>
      </c>
      <c r="AO187">
        <v>2687.4198641167918</v>
      </c>
      <c r="AP187">
        <v>237.71170988218259</v>
      </c>
      <c r="AQ187">
        <v>2686.4802549999999</v>
      </c>
      <c r="AR187">
        <v>2686.4802549999999</v>
      </c>
      <c r="AS187">
        <v>2.982443428603947</v>
      </c>
    </row>
    <row r="188" spans="1:45" x14ac:dyDescent="0.35">
      <c r="A188" s="2">
        <v>42186</v>
      </c>
      <c r="B188">
        <v>22</v>
      </c>
      <c r="C188">
        <v>5</v>
      </c>
      <c r="D188">
        <v>4</v>
      </c>
      <c r="E188">
        <v>23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266461.54550000001</v>
      </c>
      <c r="Z188">
        <v>120634</v>
      </c>
      <c r="AA188">
        <v>91505</v>
      </c>
      <c r="AB188">
        <v>31</v>
      </c>
      <c r="AC188">
        <v>2.75</v>
      </c>
      <c r="AD188">
        <v>2692.027763</v>
      </c>
      <c r="AE188">
        <v>261.03129999999999</v>
      </c>
      <c r="AF188">
        <v>665.24252569999999</v>
      </c>
      <c r="AG188">
        <v>2692.027763</v>
      </c>
      <c r="AH188">
        <v>237.85499999999999</v>
      </c>
      <c r="AI188">
        <v>8826.134</v>
      </c>
      <c r="AJ188">
        <v>2434.838976</v>
      </c>
      <c r="AK188">
        <v>257.40401279999998</v>
      </c>
      <c r="AL188">
        <v>8826.134</v>
      </c>
      <c r="AM188">
        <v>8826.134</v>
      </c>
      <c r="AN188">
        <v>2692.2429889999999</v>
      </c>
      <c r="AO188">
        <v>2692.2429889999999</v>
      </c>
      <c r="AP188">
        <v>237.85499999999999</v>
      </c>
      <c r="AQ188">
        <v>2691.4515839999999</v>
      </c>
      <c r="AR188">
        <v>2691.4515839999999</v>
      </c>
      <c r="AS188">
        <v>2.9806467261160101</v>
      </c>
    </row>
    <row r="189" spans="1:45" x14ac:dyDescent="0.35">
      <c r="A189" s="2">
        <v>42217</v>
      </c>
      <c r="B189">
        <v>21</v>
      </c>
      <c r="C189">
        <v>5</v>
      </c>
      <c r="D189">
        <v>5</v>
      </c>
      <c r="E189">
        <v>21</v>
      </c>
      <c r="F189">
        <v>5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258771.3333</v>
      </c>
      <c r="Z189">
        <v>119476.6</v>
      </c>
      <c r="AA189">
        <v>95663.6</v>
      </c>
      <c r="AB189">
        <v>31</v>
      </c>
      <c r="AC189">
        <v>2.75</v>
      </c>
      <c r="AD189">
        <v>2699.024423181078</v>
      </c>
      <c r="AE189">
        <v>261.2701713077268</v>
      </c>
      <c r="AF189">
        <v>665.5925848618956</v>
      </c>
      <c r="AG189">
        <v>2699.0244231745269</v>
      </c>
      <c r="AH189">
        <v>237.92148845169919</v>
      </c>
      <c r="AI189">
        <v>8840.948022354356</v>
      </c>
      <c r="AJ189">
        <v>2440.5317070981778</v>
      </c>
      <c r="AK189">
        <v>258.18795494059879</v>
      </c>
      <c r="AL189">
        <v>8840.9480223510691</v>
      </c>
      <c r="AM189">
        <v>8840.9480223532973</v>
      </c>
      <c r="AN189">
        <v>2698.7196622515412</v>
      </c>
      <c r="AO189">
        <v>2698.7196622522251</v>
      </c>
      <c r="AP189">
        <v>237.92148472544099</v>
      </c>
      <c r="AQ189">
        <v>2698.6298830000001</v>
      </c>
      <c r="AR189">
        <v>2698.6298830000001</v>
      </c>
      <c r="AS189">
        <v>2.9798138148745079</v>
      </c>
    </row>
    <row r="190" spans="1:45" x14ac:dyDescent="0.35">
      <c r="A190" s="2">
        <v>42248</v>
      </c>
      <c r="B190">
        <v>21</v>
      </c>
      <c r="C190">
        <v>5</v>
      </c>
      <c r="D190">
        <v>4</v>
      </c>
      <c r="E190">
        <v>22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268852.76189999998</v>
      </c>
      <c r="Z190">
        <v>118216.6</v>
      </c>
      <c r="AA190">
        <v>95914.25</v>
      </c>
      <c r="AB190">
        <v>30</v>
      </c>
      <c r="AC190">
        <v>2.75</v>
      </c>
      <c r="AD190">
        <v>2707.0087682929602</v>
      </c>
      <c r="AE190">
        <v>261.46383941144393</v>
      </c>
      <c r="AF190">
        <v>665.94261493528336</v>
      </c>
      <c r="AG190">
        <v>2707.0087682832859</v>
      </c>
      <c r="AH190">
        <v>237.91748808552481</v>
      </c>
      <c r="AI190">
        <v>8855.548158689815</v>
      </c>
      <c r="AJ190">
        <v>2446.9576062060041</v>
      </c>
      <c r="AK190">
        <v>259.18905177782398</v>
      </c>
      <c r="AL190">
        <v>8855.5481586849619</v>
      </c>
      <c r="AM190">
        <v>8855.5481586882524</v>
      </c>
      <c r="AN190">
        <v>2706.1466581193349</v>
      </c>
      <c r="AO190">
        <v>2706.1466581203449</v>
      </c>
      <c r="AP190">
        <v>237.9174844402157</v>
      </c>
      <c r="AQ190">
        <v>2706.8984449999998</v>
      </c>
      <c r="AR190">
        <v>2706.8984449999998</v>
      </c>
      <c r="AS190">
        <v>2.9798639167205581</v>
      </c>
    </row>
    <row r="191" spans="1:45" x14ac:dyDescent="0.35">
      <c r="A191" s="2">
        <v>42278</v>
      </c>
      <c r="B191">
        <v>22</v>
      </c>
      <c r="C191">
        <v>5</v>
      </c>
      <c r="D191">
        <v>4</v>
      </c>
      <c r="E191">
        <v>21</v>
      </c>
      <c r="F191">
        <v>6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271628.86359999998</v>
      </c>
      <c r="Z191">
        <v>123323</v>
      </c>
      <c r="AA191">
        <v>93542.75</v>
      </c>
      <c r="AB191">
        <v>31</v>
      </c>
      <c r="AC191">
        <v>2.75</v>
      </c>
      <c r="AD191">
        <v>2714.5794660000001</v>
      </c>
      <c r="AE191">
        <v>261.50319999999999</v>
      </c>
      <c r="AF191">
        <v>666.28973489999998</v>
      </c>
      <c r="AG191">
        <v>2714.5794660000001</v>
      </c>
      <c r="AH191">
        <v>237.83699999999999</v>
      </c>
      <c r="AI191">
        <v>8870.732</v>
      </c>
      <c r="AJ191">
        <v>2453.2014680000002</v>
      </c>
      <c r="AK191">
        <v>260.31081</v>
      </c>
      <c r="AL191">
        <v>8870.732</v>
      </c>
      <c r="AM191">
        <v>8870.732</v>
      </c>
      <c r="AN191">
        <v>2713.5122780000002</v>
      </c>
      <c r="AO191">
        <v>2713.5122780000002</v>
      </c>
      <c r="AP191">
        <v>237.83699999999999</v>
      </c>
      <c r="AQ191">
        <v>2714.6764899999998</v>
      </c>
      <c r="AR191">
        <v>2714.6764899999998</v>
      </c>
      <c r="AS191">
        <v>2.9808723076742618</v>
      </c>
    </row>
    <row r="192" spans="1:45" x14ac:dyDescent="0.35">
      <c r="A192" s="2">
        <v>42309</v>
      </c>
      <c r="B192">
        <v>19</v>
      </c>
      <c r="C192">
        <v>6</v>
      </c>
      <c r="D192">
        <v>5</v>
      </c>
      <c r="E192">
        <v>20</v>
      </c>
      <c r="F192">
        <v>5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11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266531.84210000001</v>
      </c>
      <c r="Z192">
        <v>112582.8333</v>
      </c>
      <c r="AA192">
        <v>92891.6</v>
      </c>
      <c r="AB192">
        <v>30</v>
      </c>
      <c r="AC192">
        <v>2.75</v>
      </c>
      <c r="AD192">
        <v>2720.583203768982</v>
      </c>
      <c r="AE192">
        <v>261.33694529694179</v>
      </c>
      <c r="AF192">
        <v>666.63239298253234</v>
      </c>
      <c r="AG192">
        <v>2720.583203793431</v>
      </c>
      <c r="AH192">
        <v>237.69996527836821</v>
      </c>
      <c r="AI192">
        <v>8886.7686682521289</v>
      </c>
      <c r="AJ192">
        <v>2458.4671266284208</v>
      </c>
      <c r="AK192">
        <v>261.44821102658739</v>
      </c>
      <c r="AL192">
        <v>8886.7686682643925</v>
      </c>
      <c r="AM192">
        <v>8886.7686682560761</v>
      </c>
      <c r="AN192">
        <v>2719.915337487033</v>
      </c>
      <c r="AO192">
        <v>2719.91533748448</v>
      </c>
      <c r="AP192">
        <v>237.69997113801921</v>
      </c>
      <c r="AQ192">
        <v>2720.6684140000002</v>
      </c>
      <c r="AR192">
        <v>2720.6684140000002</v>
      </c>
      <c r="AS192">
        <v>2.9825907157080329</v>
      </c>
    </row>
    <row r="193" spans="1:45" x14ac:dyDescent="0.35">
      <c r="A193" s="2">
        <v>42339</v>
      </c>
      <c r="B193">
        <v>22</v>
      </c>
      <c r="C193">
        <v>5</v>
      </c>
      <c r="D193">
        <v>4</v>
      </c>
      <c r="E193">
        <v>23</v>
      </c>
      <c r="F193">
        <v>4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12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247857.18179999999</v>
      </c>
      <c r="Z193">
        <v>115033.2</v>
      </c>
      <c r="AA193">
        <v>97921</v>
      </c>
      <c r="AB193">
        <v>31</v>
      </c>
      <c r="AC193">
        <v>2.75</v>
      </c>
      <c r="AD193">
        <v>2724.85874827613</v>
      </c>
      <c r="AE193">
        <v>261.1449536645992</v>
      </c>
      <c r="AF193">
        <v>666.97435439595813</v>
      </c>
      <c r="AG193">
        <v>2724.8587483122328</v>
      </c>
      <c r="AH193">
        <v>237.6300849427534</v>
      </c>
      <c r="AI193">
        <v>8901.8134093073095</v>
      </c>
      <c r="AJ193">
        <v>2462.43457412622</v>
      </c>
      <c r="AK193">
        <v>262.46213520155732</v>
      </c>
      <c r="AL193">
        <v>8901.8134093254175</v>
      </c>
      <c r="AM193">
        <v>8901.8134093131375</v>
      </c>
      <c r="AN193">
        <v>2724.8967089611879</v>
      </c>
      <c r="AO193">
        <v>2724.8967089574189</v>
      </c>
      <c r="AP193">
        <v>237.63009309769529</v>
      </c>
      <c r="AQ193">
        <v>2724.7193149999998</v>
      </c>
      <c r="AR193">
        <v>2724.7193149999998</v>
      </c>
      <c r="AS193">
        <v>2.983467783050747</v>
      </c>
    </row>
    <row r="194" spans="1:45" x14ac:dyDescent="0.35">
      <c r="A194" s="2">
        <v>42370</v>
      </c>
      <c r="B194">
        <v>19</v>
      </c>
      <c r="C194">
        <v>7</v>
      </c>
      <c r="D194">
        <v>5</v>
      </c>
      <c r="E194">
        <v>21</v>
      </c>
      <c r="F194">
        <v>5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250484.36840000001</v>
      </c>
      <c r="Z194">
        <v>93650.428570000004</v>
      </c>
      <c r="AA194">
        <v>67581.399999999994</v>
      </c>
      <c r="AB194">
        <v>31</v>
      </c>
      <c r="AC194">
        <v>2.75</v>
      </c>
      <c r="AD194">
        <v>2727.492886</v>
      </c>
      <c r="AE194">
        <v>261.16489999999999</v>
      </c>
      <c r="AF194">
        <v>667.32071359999998</v>
      </c>
      <c r="AG194">
        <v>2727.492886</v>
      </c>
      <c r="AH194">
        <v>237.77699999999999</v>
      </c>
      <c r="AI194">
        <v>8913.4930000000004</v>
      </c>
      <c r="AJ194">
        <v>2464.902842</v>
      </c>
      <c r="AK194">
        <v>263.20493759999999</v>
      </c>
      <c r="AL194">
        <v>8913.4930000000004</v>
      </c>
      <c r="AM194">
        <v>8913.4930000000004</v>
      </c>
      <c r="AN194">
        <v>2728.1077789999999</v>
      </c>
      <c r="AO194">
        <v>2728.1077789999999</v>
      </c>
      <c r="AP194">
        <v>237.77699999999999</v>
      </c>
      <c r="AQ194">
        <v>2726.959468</v>
      </c>
      <c r="AR194">
        <v>2726.959468</v>
      </c>
      <c r="AS194">
        <v>2.9816244928665241</v>
      </c>
    </row>
    <row r="195" spans="1:45" x14ac:dyDescent="0.35">
      <c r="A195" s="2">
        <v>42401</v>
      </c>
      <c r="B195">
        <v>20</v>
      </c>
      <c r="C195">
        <v>5</v>
      </c>
      <c r="D195">
        <v>4</v>
      </c>
      <c r="E195">
        <v>21</v>
      </c>
      <c r="F195">
        <v>4</v>
      </c>
      <c r="G195">
        <v>4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259080.7</v>
      </c>
      <c r="Z195">
        <v>101432.6</v>
      </c>
      <c r="AA195">
        <v>77495.75</v>
      </c>
      <c r="AB195">
        <v>29</v>
      </c>
      <c r="AC195">
        <v>2.75</v>
      </c>
      <c r="AD195">
        <v>2728.838546224451</v>
      </c>
      <c r="AE195">
        <v>261.55556972672832</v>
      </c>
      <c r="AF195">
        <v>667.6744368301953</v>
      </c>
      <c r="AG195">
        <v>2728.8385461332032</v>
      </c>
      <c r="AH195">
        <v>238.2332430274202</v>
      </c>
      <c r="AI195">
        <v>8920.6544898222401</v>
      </c>
      <c r="AJ195">
        <v>2465.972729721449</v>
      </c>
      <c r="AK195">
        <v>263.61228422341691</v>
      </c>
      <c r="AL195">
        <v>8920.6544897764707</v>
      </c>
      <c r="AM195">
        <v>8920.6544898075099</v>
      </c>
      <c r="AN195">
        <v>2729.5850130965978</v>
      </c>
      <c r="AO195">
        <v>2729.5850131061229</v>
      </c>
      <c r="AP195">
        <v>238.2332233150745</v>
      </c>
      <c r="AQ195">
        <v>2727.836691</v>
      </c>
      <c r="AR195">
        <v>2727.836691</v>
      </c>
      <c r="AS195">
        <v>2.975914598203159</v>
      </c>
    </row>
    <row r="196" spans="1:45" x14ac:dyDescent="0.35">
      <c r="A196" s="2">
        <v>42430</v>
      </c>
      <c r="B196">
        <v>23</v>
      </c>
      <c r="C196">
        <v>4</v>
      </c>
      <c r="D196">
        <v>4</v>
      </c>
      <c r="E196">
        <v>23</v>
      </c>
      <c r="F196">
        <v>4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265123.43479999999</v>
      </c>
      <c r="Z196">
        <v>119979.25</v>
      </c>
      <c r="AA196">
        <v>82666.75</v>
      </c>
      <c r="AB196">
        <v>31</v>
      </c>
      <c r="AC196">
        <v>2.75</v>
      </c>
      <c r="AD196">
        <v>2730.3132294543939</v>
      </c>
      <c r="AE196">
        <v>262.16019037460399</v>
      </c>
      <c r="AF196">
        <v>668.02997742533023</v>
      </c>
      <c r="AG196">
        <v>2730.313229319655</v>
      </c>
      <c r="AH196">
        <v>238.8629128842029</v>
      </c>
      <c r="AI196">
        <v>8927.0260188958364</v>
      </c>
      <c r="AJ196">
        <v>2466.9521086224681</v>
      </c>
      <c r="AK196">
        <v>263.95308477891467</v>
      </c>
      <c r="AL196">
        <v>8927.0260188282518</v>
      </c>
      <c r="AM196">
        <v>8927.0260188740867</v>
      </c>
      <c r="AN196">
        <v>2730.9051924063078</v>
      </c>
      <c r="AO196">
        <v>2730.9051924203732</v>
      </c>
      <c r="AP196">
        <v>238.8628839097444</v>
      </c>
      <c r="AQ196">
        <v>2729.0689779999998</v>
      </c>
      <c r="AR196">
        <v>2729.0689779999998</v>
      </c>
      <c r="AS196">
        <v>2.9680698626589819</v>
      </c>
    </row>
    <row r="197" spans="1:45" x14ac:dyDescent="0.35">
      <c r="A197" s="2">
        <v>42461</v>
      </c>
      <c r="B197">
        <v>21</v>
      </c>
      <c r="C197">
        <v>5</v>
      </c>
      <c r="D197">
        <v>4</v>
      </c>
      <c r="E197">
        <v>21</v>
      </c>
      <c r="F197">
        <v>5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269588.28570000001</v>
      </c>
      <c r="Z197">
        <v>117505.2</v>
      </c>
      <c r="AA197">
        <v>88256.5</v>
      </c>
      <c r="AB197">
        <v>30</v>
      </c>
      <c r="AC197">
        <v>2.75</v>
      </c>
      <c r="AD197">
        <v>2733.6005789999999</v>
      </c>
      <c r="AE197">
        <v>262.74310000000003</v>
      </c>
      <c r="AF197">
        <v>668.3796605</v>
      </c>
      <c r="AG197">
        <v>2733.6005789999999</v>
      </c>
      <c r="AH197">
        <v>239.47300000000001</v>
      </c>
      <c r="AI197">
        <v>8937.5560000000005</v>
      </c>
      <c r="AJ197">
        <v>2469.4506179999998</v>
      </c>
      <c r="AK197">
        <v>264.57955989999999</v>
      </c>
      <c r="AL197">
        <v>8937.5560000000005</v>
      </c>
      <c r="AM197">
        <v>8937.5560000000005</v>
      </c>
      <c r="AN197">
        <v>2734.0301770000001</v>
      </c>
      <c r="AO197">
        <v>2734.0301770000001</v>
      </c>
      <c r="AP197">
        <v>239.47300000000001</v>
      </c>
      <c r="AQ197">
        <v>2732.6918719999999</v>
      </c>
      <c r="AR197">
        <v>2732.6918719999999</v>
      </c>
      <c r="AS197">
        <v>2.9605079781032662</v>
      </c>
    </row>
    <row r="198" spans="1:45" x14ac:dyDescent="0.35">
      <c r="A198" s="2">
        <v>42491</v>
      </c>
      <c r="B198">
        <v>21</v>
      </c>
      <c r="C198">
        <v>5</v>
      </c>
      <c r="D198">
        <v>5</v>
      </c>
      <c r="E198">
        <v>22</v>
      </c>
      <c r="F198">
        <v>4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5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271904.3333</v>
      </c>
      <c r="Z198">
        <v>110346.6</v>
      </c>
      <c r="AA198">
        <v>88916.4</v>
      </c>
      <c r="AB198">
        <v>31</v>
      </c>
      <c r="AC198">
        <v>2.75</v>
      </c>
      <c r="AD198">
        <v>2739.7356677776461</v>
      </c>
      <c r="AE198">
        <v>263.13457949984672</v>
      </c>
      <c r="AF198">
        <v>668.71817494483264</v>
      </c>
      <c r="AG198">
        <v>2739.7356681181859</v>
      </c>
      <c r="AH198">
        <v>239.9199515008375</v>
      </c>
      <c r="AI198">
        <v>8955.3690761625603</v>
      </c>
      <c r="AJ198">
        <v>2474.4448844116941</v>
      </c>
      <c r="AK198">
        <v>265.73664514640848</v>
      </c>
      <c r="AL198">
        <v>8955.3690763333761</v>
      </c>
      <c r="AM198">
        <v>8955.3690762175338</v>
      </c>
      <c r="AN198">
        <v>2740.1815290524851</v>
      </c>
      <c r="AO198">
        <v>2740.1815290169379</v>
      </c>
      <c r="AP198">
        <v>239.92003560168041</v>
      </c>
      <c r="AQ198">
        <v>2739.909275</v>
      </c>
      <c r="AR198">
        <v>2739.909275</v>
      </c>
      <c r="AS198">
        <v>2.9549917549085181</v>
      </c>
    </row>
    <row r="199" spans="1:45" x14ac:dyDescent="0.35">
      <c r="A199" s="2">
        <v>42522</v>
      </c>
      <c r="B199">
        <v>22</v>
      </c>
      <c r="C199">
        <v>4</v>
      </c>
      <c r="D199">
        <v>4</v>
      </c>
      <c r="E199">
        <v>22</v>
      </c>
      <c r="F199">
        <v>4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277941.59090000001</v>
      </c>
      <c r="Z199">
        <v>120929.75</v>
      </c>
      <c r="AA199">
        <v>94236.75</v>
      </c>
      <c r="AB199">
        <v>30</v>
      </c>
      <c r="AC199">
        <v>2.75</v>
      </c>
      <c r="AD199">
        <v>2747.1592871285329</v>
      </c>
      <c r="AE199">
        <v>263.42868113328348</v>
      </c>
      <c r="AF199">
        <v>669.04966475457479</v>
      </c>
      <c r="AG199">
        <v>2747.1592876313839</v>
      </c>
      <c r="AH199">
        <v>240.25804129821549</v>
      </c>
      <c r="AI199">
        <v>8976.2948114057017</v>
      </c>
      <c r="AJ199">
        <v>2480.3794834579971</v>
      </c>
      <c r="AK199">
        <v>267.24013578278789</v>
      </c>
      <c r="AL199">
        <v>8976.2948116579319</v>
      </c>
      <c r="AM199">
        <v>8976.2948114868777</v>
      </c>
      <c r="AN199">
        <v>2747.6196191543372</v>
      </c>
      <c r="AO199">
        <v>2747.6196191018471</v>
      </c>
      <c r="AP199">
        <v>240.25823792999651</v>
      </c>
      <c r="AQ199">
        <v>2748.5985529999998</v>
      </c>
      <c r="AR199">
        <v>2748.5985529999998</v>
      </c>
      <c r="AS199">
        <v>2.9508321260846508</v>
      </c>
    </row>
    <row r="200" spans="1:45" x14ac:dyDescent="0.35">
      <c r="A200" s="2">
        <v>42552</v>
      </c>
      <c r="B200">
        <v>20</v>
      </c>
      <c r="C200">
        <v>6</v>
      </c>
      <c r="D200">
        <v>5</v>
      </c>
      <c r="E200">
        <v>21</v>
      </c>
      <c r="F200">
        <v>5</v>
      </c>
      <c r="G200">
        <v>5</v>
      </c>
      <c r="H200">
        <v>0</v>
      </c>
      <c r="I200">
        <v>0</v>
      </c>
      <c r="J200">
        <v>0</v>
      </c>
      <c r="K200">
        <v>0</v>
      </c>
      <c r="L200">
        <v>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272429.84999999998</v>
      </c>
      <c r="Z200">
        <v>109279.8333</v>
      </c>
      <c r="AA200">
        <v>91290.6</v>
      </c>
      <c r="AB200">
        <v>31</v>
      </c>
      <c r="AC200">
        <v>2.75</v>
      </c>
      <c r="AD200">
        <v>2753.6636579999999</v>
      </c>
      <c r="AE200">
        <v>263.78539999999998</v>
      </c>
      <c r="AF200">
        <v>669.38063769999997</v>
      </c>
      <c r="AG200">
        <v>2753.6636579999999</v>
      </c>
      <c r="AH200">
        <v>240.59100000000001</v>
      </c>
      <c r="AI200">
        <v>8994.3389999999999</v>
      </c>
      <c r="AJ200">
        <v>2485.0659780000001</v>
      </c>
      <c r="AK200">
        <v>268.798542</v>
      </c>
      <c r="AL200">
        <v>8994.3389999999999</v>
      </c>
      <c r="AM200">
        <v>8994.3389999999999</v>
      </c>
      <c r="AN200">
        <v>2753.8645200000001</v>
      </c>
      <c r="AO200">
        <v>2753.8645200000001</v>
      </c>
      <c r="AP200">
        <v>240.59129999999999</v>
      </c>
      <c r="AQ200">
        <v>2755.805433</v>
      </c>
      <c r="AR200">
        <v>2755.805433</v>
      </c>
      <c r="AS200">
        <v>2.9467471477161622</v>
      </c>
    </row>
    <row r="201" spans="1:45" x14ac:dyDescent="0.35">
      <c r="A201" s="2">
        <v>42583</v>
      </c>
      <c r="B201">
        <v>23</v>
      </c>
      <c r="C201">
        <v>4</v>
      </c>
      <c r="D201">
        <v>4</v>
      </c>
      <c r="E201">
        <v>23</v>
      </c>
      <c r="F201">
        <v>4</v>
      </c>
      <c r="G201">
        <v>4</v>
      </c>
      <c r="H201">
        <v>0</v>
      </c>
      <c r="I201">
        <v>0</v>
      </c>
      <c r="J201">
        <v>0</v>
      </c>
      <c r="K201">
        <v>1</v>
      </c>
      <c r="L201">
        <v>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269425.17389999999</v>
      </c>
      <c r="Z201">
        <v>97194.75</v>
      </c>
      <c r="AA201">
        <v>78344</v>
      </c>
      <c r="AB201">
        <v>31</v>
      </c>
      <c r="AC201">
        <v>2.75</v>
      </c>
      <c r="AD201">
        <v>2757.773991590861</v>
      </c>
      <c r="AE201">
        <v>264.32591227388269</v>
      </c>
      <c r="AF201">
        <v>669.71630103862026</v>
      </c>
      <c r="AG201">
        <v>2757.773990319949</v>
      </c>
      <c r="AH201">
        <v>241.0047287470052</v>
      </c>
      <c r="AI201">
        <v>9005.4885388607636</v>
      </c>
      <c r="AJ201">
        <v>2487.1303492243451</v>
      </c>
      <c r="AK201">
        <v>270.16895709835018</v>
      </c>
      <c r="AL201">
        <v>9005.4885382232696</v>
      </c>
      <c r="AM201">
        <v>9005.4885386555998</v>
      </c>
      <c r="AN201">
        <v>2757.2993058786178</v>
      </c>
      <c r="AO201">
        <v>2757.2993060112822</v>
      </c>
      <c r="AP201">
        <v>241.0050898337573</v>
      </c>
      <c r="AQ201">
        <v>2759.55672</v>
      </c>
      <c r="AR201">
        <v>2759.55672</v>
      </c>
      <c r="AS201">
        <v>2.9416877773384691</v>
      </c>
    </row>
    <row r="202" spans="1:45" x14ac:dyDescent="0.35">
      <c r="A202" s="2">
        <v>42614</v>
      </c>
      <c r="B202">
        <v>21</v>
      </c>
      <c r="C202">
        <v>5</v>
      </c>
      <c r="D202">
        <v>4</v>
      </c>
      <c r="E202">
        <v>22</v>
      </c>
      <c r="F202">
        <v>4</v>
      </c>
      <c r="G202">
        <v>4</v>
      </c>
      <c r="H202">
        <v>0</v>
      </c>
      <c r="I202">
        <v>0</v>
      </c>
      <c r="J202">
        <v>0</v>
      </c>
      <c r="K202">
        <v>1</v>
      </c>
      <c r="L202">
        <v>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277863.71429999999</v>
      </c>
      <c r="Z202">
        <v>104241.4</v>
      </c>
      <c r="AA202">
        <v>83959</v>
      </c>
      <c r="AB202">
        <v>30</v>
      </c>
      <c r="AC202">
        <v>2.75</v>
      </c>
      <c r="AD202">
        <v>2760.9474601055781</v>
      </c>
      <c r="AE202">
        <v>265.01611842559782</v>
      </c>
      <c r="AF202">
        <v>670.05665997489075</v>
      </c>
      <c r="AG202">
        <v>2760.9474582289131</v>
      </c>
      <c r="AH202">
        <v>241.51381081182649</v>
      </c>
      <c r="AI202">
        <v>9013.6547354814466</v>
      </c>
      <c r="AJ202">
        <v>2488.4562516196438</v>
      </c>
      <c r="AK202">
        <v>271.3028068158668</v>
      </c>
      <c r="AL202">
        <v>9013.6547345401086</v>
      </c>
      <c r="AM202">
        <v>9013.6547351784957</v>
      </c>
      <c r="AN202">
        <v>2759.7590574578571</v>
      </c>
      <c r="AO202">
        <v>2759.7590576537509</v>
      </c>
      <c r="AP202">
        <v>241.51417548138309</v>
      </c>
      <c r="AQ202">
        <v>2761.803523</v>
      </c>
      <c r="AR202">
        <v>2761.803523</v>
      </c>
      <c r="AS202">
        <v>2.935487019042379</v>
      </c>
    </row>
    <row r="203" spans="1:45" x14ac:dyDescent="0.35">
      <c r="A203" s="2">
        <v>42644</v>
      </c>
      <c r="B203">
        <v>21</v>
      </c>
      <c r="C203">
        <v>5</v>
      </c>
      <c r="D203">
        <v>5</v>
      </c>
      <c r="E203">
        <v>20</v>
      </c>
      <c r="F203">
        <v>6</v>
      </c>
      <c r="G203">
        <v>5</v>
      </c>
      <c r="H203">
        <v>0</v>
      </c>
      <c r="I203">
        <v>0</v>
      </c>
      <c r="J203">
        <v>0</v>
      </c>
      <c r="K203">
        <v>1</v>
      </c>
      <c r="L203">
        <v>10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273053.95240000001</v>
      </c>
      <c r="Z203">
        <v>99278.6</v>
      </c>
      <c r="AA203">
        <v>76732.399999999994</v>
      </c>
      <c r="AB203">
        <v>31</v>
      </c>
      <c r="AC203">
        <v>2.75</v>
      </c>
      <c r="AD203">
        <v>2765.3742259999999</v>
      </c>
      <c r="AE203">
        <v>265.78309999999999</v>
      </c>
      <c r="AF203">
        <v>670.40041919999999</v>
      </c>
      <c r="AG203">
        <v>2765.3742259999999</v>
      </c>
      <c r="AH203">
        <v>242.11500000000001</v>
      </c>
      <c r="AI203">
        <v>9024.73</v>
      </c>
      <c r="AJ203">
        <v>2491.7417580000001</v>
      </c>
      <c r="AK203">
        <v>272.20010000000002</v>
      </c>
      <c r="AL203">
        <v>9024.73</v>
      </c>
      <c r="AM203">
        <v>9024.73</v>
      </c>
      <c r="AN203">
        <v>2763.9418569999998</v>
      </c>
      <c r="AO203">
        <v>2763.9418569999998</v>
      </c>
      <c r="AP203">
        <v>242.11529999999999</v>
      </c>
      <c r="AQ203">
        <v>2765.4780270000001</v>
      </c>
      <c r="AR203">
        <v>2765.4780270000001</v>
      </c>
      <c r="AS203">
        <v>2.9281987839691399</v>
      </c>
    </row>
    <row r="204" spans="1:45" x14ac:dyDescent="0.35">
      <c r="A204" s="2">
        <v>42675</v>
      </c>
      <c r="B204">
        <v>20</v>
      </c>
      <c r="C204">
        <v>6</v>
      </c>
      <c r="D204">
        <v>4</v>
      </c>
      <c r="E204">
        <v>21</v>
      </c>
      <c r="F204">
        <v>5</v>
      </c>
      <c r="G204">
        <v>4</v>
      </c>
      <c r="H204">
        <v>0</v>
      </c>
      <c r="I204">
        <v>0</v>
      </c>
      <c r="J204">
        <v>0</v>
      </c>
      <c r="K204">
        <v>1</v>
      </c>
      <c r="L204">
        <v>11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275303.25</v>
      </c>
      <c r="Z204">
        <v>105661.3333</v>
      </c>
      <c r="AA204">
        <v>79026.25</v>
      </c>
      <c r="AB204">
        <v>30</v>
      </c>
      <c r="AC204">
        <v>2.75</v>
      </c>
      <c r="AD204">
        <v>2772.4974936736971</v>
      </c>
      <c r="AE204">
        <v>266.5466565898044</v>
      </c>
      <c r="AF204">
        <v>670.74557920809184</v>
      </c>
      <c r="AG204">
        <v>2772.497498416808</v>
      </c>
      <c r="AH204">
        <v>242.78220758521309</v>
      </c>
      <c r="AI204">
        <v>9042.6258795054291</v>
      </c>
      <c r="AJ204">
        <v>2498.734783283503</v>
      </c>
      <c r="AK204">
        <v>272.88321859351771</v>
      </c>
      <c r="AL204">
        <v>9042.6258818845836</v>
      </c>
      <c r="AM204">
        <v>9042.6258802711109</v>
      </c>
      <c r="AN204">
        <v>2771.6180016552398</v>
      </c>
      <c r="AO204">
        <v>2771.6180011601341</v>
      </c>
      <c r="AP204">
        <v>242.78237913736189</v>
      </c>
      <c r="AQ204">
        <v>2772.542226</v>
      </c>
      <c r="AR204">
        <v>2772.542226</v>
      </c>
      <c r="AS204">
        <v>2.9201531410943371</v>
      </c>
    </row>
    <row r="205" spans="1:45" x14ac:dyDescent="0.35">
      <c r="A205" s="2">
        <v>42705</v>
      </c>
      <c r="B205">
        <v>21</v>
      </c>
      <c r="C205">
        <v>6</v>
      </c>
      <c r="D205">
        <v>4</v>
      </c>
      <c r="E205">
        <v>22</v>
      </c>
      <c r="F205">
        <v>5</v>
      </c>
      <c r="G205">
        <v>4</v>
      </c>
      <c r="H205">
        <v>0</v>
      </c>
      <c r="I205">
        <v>0</v>
      </c>
      <c r="J205">
        <v>0</v>
      </c>
      <c r="K205">
        <v>1</v>
      </c>
      <c r="L205">
        <v>12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258947.04759999999</v>
      </c>
      <c r="Z205">
        <v>101106.1667</v>
      </c>
      <c r="AA205">
        <v>76749.75</v>
      </c>
      <c r="AB205">
        <v>31</v>
      </c>
      <c r="AC205">
        <v>2.75</v>
      </c>
      <c r="AD205">
        <v>2780.7726353010348</v>
      </c>
      <c r="AE205">
        <v>267.19745997914379</v>
      </c>
      <c r="AF205">
        <v>671.08732370512291</v>
      </c>
      <c r="AG205">
        <v>2780.7726423048412</v>
      </c>
      <c r="AH205">
        <v>243.39797471374081</v>
      </c>
      <c r="AI205">
        <v>9063.3304688907992</v>
      </c>
      <c r="AJ205">
        <v>2507.382610804189</v>
      </c>
      <c r="AK205">
        <v>273.4640369204173</v>
      </c>
      <c r="AL205">
        <v>9063.3304724039226</v>
      </c>
      <c r="AM205">
        <v>9063.3304700214267</v>
      </c>
      <c r="AN205">
        <v>2780.8466481253699</v>
      </c>
      <c r="AO205">
        <v>2780.846647394284</v>
      </c>
      <c r="AP205">
        <v>243.398019403733</v>
      </c>
      <c r="AQ205">
        <v>2781.0773439999998</v>
      </c>
      <c r="AR205">
        <v>2781.0773439999998</v>
      </c>
      <c r="AS205">
        <v>2.912767033918807</v>
      </c>
    </row>
    <row r="206" spans="1:45" x14ac:dyDescent="0.35">
      <c r="A206" s="2">
        <v>42736</v>
      </c>
      <c r="B206">
        <v>20</v>
      </c>
      <c r="C206">
        <v>6</v>
      </c>
      <c r="D206">
        <v>5</v>
      </c>
      <c r="E206">
        <v>22</v>
      </c>
      <c r="F206">
        <v>4</v>
      </c>
      <c r="G206">
        <v>5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266693.25</v>
      </c>
      <c r="Z206">
        <v>98820.166670000006</v>
      </c>
      <c r="AA206">
        <v>78604.800000000003</v>
      </c>
      <c r="AB206">
        <v>31</v>
      </c>
      <c r="AC206">
        <v>2.75</v>
      </c>
      <c r="AD206">
        <v>2787.9080650000001</v>
      </c>
      <c r="AE206">
        <v>267.6189</v>
      </c>
      <c r="AF206">
        <v>671.42013220000001</v>
      </c>
      <c r="AG206">
        <v>2787.9080650000001</v>
      </c>
      <c r="AH206">
        <v>243.822</v>
      </c>
      <c r="AI206">
        <v>9080.8510000000006</v>
      </c>
      <c r="AJ206">
        <v>2514.682366</v>
      </c>
      <c r="AK206">
        <v>274.07680240000002</v>
      </c>
      <c r="AL206">
        <v>9080.8510000000006</v>
      </c>
      <c r="AM206">
        <v>9080.8510000000006</v>
      </c>
      <c r="AN206">
        <v>2788.759168</v>
      </c>
      <c r="AO206">
        <v>2788.759168</v>
      </c>
      <c r="AP206">
        <v>243.822</v>
      </c>
      <c r="AQ206">
        <v>2788.1944149999999</v>
      </c>
      <c r="AR206">
        <v>2788.1944149999999</v>
      </c>
      <c r="AS206">
        <v>2.9077020409984469</v>
      </c>
    </row>
    <row r="207" spans="1:45" x14ac:dyDescent="0.35">
      <c r="A207" s="2">
        <v>42767</v>
      </c>
      <c r="B207">
        <v>19</v>
      </c>
      <c r="C207">
        <v>5</v>
      </c>
      <c r="D207">
        <v>4</v>
      </c>
      <c r="E207">
        <v>20</v>
      </c>
      <c r="F207">
        <v>4</v>
      </c>
      <c r="G207">
        <v>4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266070.31579999998</v>
      </c>
      <c r="Z207">
        <v>112091.8</v>
      </c>
      <c r="AA207">
        <v>80353.75</v>
      </c>
      <c r="AB207">
        <v>28</v>
      </c>
      <c r="AC207">
        <v>2.75</v>
      </c>
      <c r="AD207">
        <v>2792.2864156402402</v>
      </c>
      <c r="AE207">
        <v>267.74499470022982</v>
      </c>
      <c r="AF207">
        <v>671.74114654752896</v>
      </c>
      <c r="AG207">
        <v>2792.2863979387089</v>
      </c>
      <c r="AH207">
        <v>243.9700335047321</v>
      </c>
      <c r="AI207">
        <v>9091.1084616359512</v>
      </c>
      <c r="AJ207">
        <v>2518.5145784564238</v>
      </c>
      <c r="AK207">
        <v>274.80351821276042</v>
      </c>
      <c r="AL207">
        <v>9091.1084527568273</v>
      </c>
      <c r="AM207">
        <v>9091.1084587783862</v>
      </c>
      <c r="AN207">
        <v>2793.3180936485328</v>
      </c>
      <c r="AO207">
        <v>2793.3180954962941</v>
      </c>
      <c r="AP207">
        <v>243.97011954271841</v>
      </c>
      <c r="AQ207">
        <v>2791.9148289999998</v>
      </c>
      <c r="AR207">
        <v>2791.9148289999998</v>
      </c>
      <c r="AS207">
        <v>2.905936712123415</v>
      </c>
    </row>
    <row r="208" spans="1:45" x14ac:dyDescent="0.35">
      <c r="A208" s="2">
        <v>42795</v>
      </c>
      <c r="B208">
        <v>23</v>
      </c>
      <c r="C208">
        <v>4</v>
      </c>
      <c r="D208">
        <v>4</v>
      </c>
      <c r="E208">
        <v>23</v>
      </c>
      <c r="F208">
        <v>4</v>
      </c>
      <c r="G208">
        <v>4</v>
      </c>
      <c r="H208">
        <v>0</v>
      </c>
      <c r="I208">
        <v>0</v>
      </c>
      <c r="J208">
        <v>0</v>
      </c>
      <c r="K208">
        <v>0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265085.39130000002</v>
      </c>
      <c r="Z208">
        <v>107578</v>
      </c>
      <c r="AA208">
        <v>77458.5</v>
      </c>
      <c r="AB208">
        <v>31</v>
      </c>
      <c r="AC208">
        <v>2.75</v>
      </c>
      <c r="AD208">
        <v>2794.9871950977258</v>
      </c>
      <c r="AE208">
        <v>267.71227499116321</v>
      </c>
      <c r="AF208">
        <v>672.0581579861007</v>
      </c>
      <c r="AG208">
        <v>2794.9871689591669</v>
      </c>
      <c r="AH208">
        <v>243.98203107395341</v>
      </c>
      <c r="AI208">
        <v>9097.6788704369228</v>
      </c>
      <c r="AJ208">
        <v>2520.2933943488169</v>
      </c>
      <c r="AK208">
        <v>275.51721058394912</v>
      </c>
      <c r="AL208">
        <v>9097.6788573257709</v>
      </c>
      <c r="AM208">
        <v>9097.6788662173658</v>
      </c>
      <c r="AN208">
        <v>2795.8106005592158</v>
      </c>
      <c r="AO208">
        <v>2795.8106032876708</v>
      </c>
      <c r="AP208">
        <v>243.98225431109481</v>
      </c>
      <c r="AQ208">
        <v>2793.9013989999999</v>
      </c>
      <c r="AR208">
        <v>2793.9013989999999</v>
      </c>
      <c r="AS208">
        <v>2.905792181657386</v>
      </c>
    </row>
    <row r="209" spans="1:45" x14ac:dyDescent="0.35">
      <c r="A209" s="2">
        <v>42826</v>
      </c>
      <c r="B209">
        <v>20</v>
      </c>
      <c r="C209">
        <v>5</v>
      </c>
      <c r="D209">
        <v>5</v>
      </c>
      <c r="E209">
        <v>20</v>
      </c>
      <c r="F209">
        <v>5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278387.45</v>
      </c>
      <c r="Z209">
        <v>121896.8</v>
      </c>
      <c r="AA209">
        <v>93565.2</v>
      </c>
      <c r="AB209">
        <v>30</v>
      </c>
      <c r="AC209">
        <v>2.75</v>
      </c>
      <c r="AD209">
        <v>2797.76413</v>
      </c>
      <c r="AE209">
        <v>267.7079</v>
      </c>
      <c r="AF209">
        <v>672.38162009999996</v>
      </c>
      <c r="AG209">
        <v>2797.76413</v>
      </c>
      <c r="AH209">
        <v>244.054</v>
      </c>
      <c r="AI209">
        <v>9106.0519999999997</v>
      </c>
      <c r="AJ209">
        <v>2522.3163639999998</v>
      </c>
      <c r="AK209">
        <v>276.03866149999999</v>
      </c>
      <c r="AL209">
        <v>9106.0519999999997</v>
      </c>
      <c r="AM209">
        <v>9106.0519999999997</v>
      </c>
      <c r="AN209">
        <v>2798.3550249999998</v>
      </c>
      <c r="AO209">
        <v>2798.3550249999998</v>
      </c>
      <c r="AP209">
        <v>244.05430000000001</v>
      </c>
      <c r="AQ209">
        <v>2796.7272939999998</v>
      </c>
      <c r="AR209">
        <v>2796.7272939999998</v>
      </c>
      <c r="AS209">
        <v>2.9049343815713282</v>
      </c>
    </row>
    <row r="210" spans="1:45" x14ac:dyDescent="0.35">
      <c r="A210" s="2">
        <v>42856</v>
      </c>
      <c r="B210">
        <v>22</v>
      </c>
      <c r="C210">
        <v>5</v>
      </c>
      <c r="D210">
        <v>4</v>
      </c>
      <c r="E210">
        <v>23</v>
      </c>
      <c r="F210">
        <v>4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5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284091.63640000002</v>
      </c>
      <c r="Z210">
        <v>103471.8</v>
      </c>
      <c r="AA210">
        <v>92974</v>
      </c>
      <c r="AB210">
        <v>31</v>
      </c>
      <c r="AC210">
        <v>2.75</v>
      </c>
      <c r="AD210">
        <v>2801.90166065421</v>
      </c>
      <c r="AE210">
        <v>267.87776831297941</v>
      </c>
      <c r="AF210">
        <v>672.71681083512397</v>
      </c>
      <c r="AG210">
        <v>2801.9017267172198</v>
      </c>
      <c r="AH210">
        <v>244.3363620995612</v>
      </c>
      <c r="AI210">
        <v>9120.1253850618214</v>
      </c>
      <c r="AJ210">
        <v>2526.238974705595</v>
      </c>
      <c r="AK210">
        <v>276.24341106284493</v>
      </c>
      <c r="AL210">
        <v>9120.1254181991571</v>
      </c>
      <c r="AM210">
        <v>9120.1253957263962</v>
      </c>
      <c r="AN210">
        <v>2802.482395269124</v>
      </c>
      <c r="AO210">
        <v>2802.4823883731851</v>
      </c>
      <c r="AP210">
        <v>244.33660195102291</v>
      </c>
      <c r="AQ210">
        <v>2802.1739510000002</v>
      </c>
      <c r="AR210">
        <v>2802.1739510000002</v>
      </c>
      <c r="AS210">
        <v>2.9015780745875901</v>
      </c>
    </row>
    <row r="211" spans="1:45" x14ac:dyDescent="0.35">
      <c r="A211" s="2">
        <v>42887</v>
      </c>
      <c r="B211">
        <v>22</v>
      </c>
      <c r="C211">
        <v>4</v>
      </c>
      <c r="D211">
        <v>4</v>
      </c>
      <c r="E211">
        <v>22</v>
      </c>
      <c r="F211">
        <v>4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288210.90909999999</v>
      </c>
      <c r="Z211">
        <v>124222.75</v>
      </c>
      <c r="AA211">
        <v>98632.5</v>
      </c>
      <c r="AB211">
        <v>30</v>
      </c>
      <c r="AC211">
        <v>2.75</v>
      </c>
      <c r="AD211">
        <v>2806.8070820858588</v>
      </c>
      <c r="AE211">
        <v>268.20273635250061</v>
      </c>
      <c r="AF211">
        <v>673.04830558380934</v>
      </c>
      <c r="AG211">
        <v>2806.807179636291</v>
      </c>
      <c r="AH211">
        <v>244.7971972867428</v>
      </c>
      <c r="AI211">
        <v>9137.4276049171222</v>
      </c>
      <c r="AJ211">
        <v>2531.1484616524099</v>
      </c>
      <c r="AK211">
        <v>276.22603183638159</v>
      </c>
      <c r="AL211">
        <v>9137.4276538486101</v>
      </c>
      <c r="AM211">
        <v>9137.427620664721</v>
      </c>
      <c r="AN211">
        <v>2807.374507785933</v>
      </c>
      <c r="AO211">
        <v>2807.3744976032021</v>
      </c>
      <c r="AP211">
        <v>244.79730409262939</v>
      </c>
      <c r="AQ211">
        <v>2808.8558710000002</v>
      </c>
      <c r="AR211">
        <v>2808.8558710000002</v>
      </c>
      <c r="AS211">
        <v>2.896117380328902</v>
      </c>
    </row>
    <row r="212" spans="1:45" x14ac:dyDescent="0.35">
      <c r="A212" s="2">
        <v>42917</v>
      </c>
      <c r="B212">
        <v>20</v>
      </c>
      <c r="C212">
        <v>6</v>
      </c>
      <c r="D212">
        <v>5</v>
      </c>
      <c r="E212">
        <v>21</v>
      </c>
      <c r="F212">
        <v>5</v>
      </c>
      <c r="G212">
        <v>5</v>
      </c>
      <c r="H212">
        <v>0</v>
      </c>
      <c r="I212">
        <v>0</v>
      </c>
      <c r="J212">
        <v>1</v>
      </c>
      <c r="K212">
        <v>0</v>
      </c>
      <c r="L212">
        <v>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279219</v>
      </c>
      <c r="Z212">
        <v>116646.8333</v>
      </c>
      <c r="AA212">
        <v>94802.6</v>
      </c>
      <c r="AB212">
        <v>31</v>
      </c>
      <c r="AC212">
        <v>2.75</v>
      </c>
      <c r="AD212">
        <v>2811.4184030000001</v>
      </c>
      <c r="AE212">
        <v>268.62240000000003</v>
      </c>
      <c r="AF212">
        <v>673.35550409999996</v>
      </c>
      <c r="AG212">
        <v>2811.4184030000001</v>
      </c>
      <c r="AH212">
        <v>245.35900000000001</v>
      </c>
      <c r="AI212">
        <v>9153.8950000000004</v>
      </c>
      <c r="AJ212">
        <v>2535.4899970000001</v>
      </c>
      <c r="AK212">
        <v>276.13585449999999</v>
      </c>
      <c r="AL212">
        <v>9153.8950000000004</v>
      </c>
      <c r="AM212">
        <v>9153.8950000000004</v>
      </c>
      <c r="AN212">
        <v>2811.6258509999998</v>
      </c>
      <c r="AO212">
        <v>2811.6258509999998</v>
      </c>
      <c r="AP212">
        <v>245.35900000000001</v>
      </c>
      <c r="AQ212">
        <v>2814.5958190000001</v>
      </c>
      <c r="AR212">
        <v>2814.5958190000001</v>
      </c>
      <c r="AS212">
        <v>2.889487351351788</v>
      </c>
    </row>
    <row r="213" spans="1:45" x14ac:dyDescent="0.35">
      <c r="A213" s="2">
        <v>42948</v>
      </c>
      <c r="B213">
        <v>23</v>
      </c>
      <c r="C213">
        <v>4</v>
      </c>
      <c r="D213">
        <v>4</v>
      </c>
      <c r="E213">
        <v>23</v>
      </c>
      <c r="F213">
        <v>4</v>
      </c>
      <c r="G213">
        <v>4</v>
      </c>
      <c r="H213">
        <v>0</v>
      </c>
      <c r="I213">
        <v>0</v>
      </c>
      <c r="J213">
        <v>1</v>
      </c>
      <c r="K213">
        <v>0</v>
      </c>
      <c r="L213">
        <v>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272890.34779999999</v>
      </c>
      <c r="Z213">
        <v>119618.5</v>
      </c>
      <c r="AA213">
        <v>94766.5</v>
      </c>
      <c r="AB213">
        <v>31</v>
      </c>
      <c r="AC213">
        <v>2.75</v>
      </c>
      <c r="AD213">
        <v>2814.9267191503081</v>
      </c>
      <c r="AE213">
        <v>269.08784315896258</v>
      </c>
      <c r="AF213">
        <v>673.62461015641759</v>
      </c>
      <c r="AG213">
        <v>2814.9264725997959</v>
      </c>
      <c r="AH213">
        <v>245.95814772665071</v>
      </c>
      <c r="AI213">
        <v>9166.4108129315046</v>
      </c>
      <c r="AJ213">
        <v>2538.1506509433962</v>
      </c>
      <c r="AK213">
        <v>276.10144593956261</v>
      </c>
      <c r="AL213">
        <v>9166.4106892612854</v>
      </c>
      <c r="AM213">
        <v>9166.4107731307722</v>
      </c>
      <c r="AN213">
        <v>2814.2520589786518</v>
      </c>
      <c r="AO213">
        <v>2814.2520847146461</v>
      </c>
      <c r="AP213">
        <v>245.95813561615091</v>
      </c>
      <c r="AQ213">
        <v>2817.8110609999999</v>
      </c>
      <c r="AR213">
        <v>2817.8110609999999</v>
      </c>
      <c r="AS213">
        <v>2.8824487763509028</v>
      </c>
    </row>
    <row r="214" spans="1:45" x14ac:dyDescent="0.35">
      <c r="A214" s="2">
        <v>42979</v>
      </c>
      <c r="B214">
        <v>20</v>
      </c>
      <c r="C214">
        <v>6</v>
      </c>
      <c r="D214">
        <v>4</v>
      </c>
      <c r="E214">
        <v>21</v>
      </c>
      <c r="F214">
        <v>5</v>
      </c>
      <c r="G214">
        <v>4</v>
      </c>
      <c r="H214">
        <v>0</v>
      </c>
      <c r="I214">
        <v>0</v>
      </c>
      <c r="J214">
        <v>0</v>
      </c>
      <c r="K214">
        <v>0</v>
      </c>
      <c r="L214">
        <v>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292579.20000000001</v>
      </c>
      <c r="Z214">
        <v>120137.6667</v>
      </c>
      <c r="AA214">
        <v>95157.25</v>
      </c>
      <c r="AB214">
        <v>30</v>
      </c>
      <c r="AC214">
        <v>2.75</v>
      </c>
      <c r="AD214">
        <v>2817.535474484785</v>
      </c>
      <c r="AE214">
        <v>269.5961018210586</v>
      </c>
      <c r="AF214">
        <v>673.86904360088545</v>
      </c>
      <c r="AG214">
        <v>2817.535110421617</v>
      </c>
      <c r="AH214">
        <v>246.5865501494483</v>
      </c>
      <c r="AI214">
        <v>9175.6458950798533</v>
      </c>
      <c r="AJ214">
        <v>2539.785085819341</v>
      </c>
      <c r="AK214">
        <v>276.16831786682133</v>
      </c>
      <c r="AL214">
        <v>9175.6457124650551</v>
      </c>
      <c r="AM214">
        <v>9175.6458363090132</v>
      </c>
      <c r="AN214">
        <v>2815.9533482600368</v>
      </c>
      <c r="AO214">
        <v>2815.953386262504</v>
      </c>
      <c r="AP214">
        <v>246.58656635542701</v>
      </c>
      <c r="AQ214">
        <v>2819.296844</v>
      </c>
      <c r="AR214">
        <v>2819.296844</v>
      </c>
      <c r="AS214">
        <v>2.875102798659495</v>
      </c>
    </row>
    <row r="215" spans="1:45" x14ac:dyDescent="0.35">
      <c r="A215" s="2">
        <v>43009</v>
      </c>
      <c r="B215">
        <v>22</v>
      </c>
      <c r="C215">
        <v>4</v>
      </c>
      <c r="D215">
        <v>5</v>
      </c>
      <c r="E215">
        <v>21</v>
      </c>
      <c r="F215">
        <v>5</v>
      </c>
      <c r="G215">
        <v>5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293285.63640000002</v>
      </c>
      <c r="Z215">
        <v>129132</v>
      </c>
      <c r="AA215">
        <v>89989.8</v>
      </c>
      <c r="AB215">
        <v>31</v>
      </c>
      <c r="AC215">
        <v>2.75</v>
      </c>
      <c r="AD215">
        <v>2819.7012</v>
      </c>
      <c r="AE215">
        <v>270.15570000000002</v>
      </c>
      <c r="AF215">
        <v>674.10902829999998</v>
      </c>
      <c r="AG215">
        <v>2819.7012</v>
      </c>
      <c r="AH215">
        <v>247.25</v>
      </c>
      <c r="AI215">
        <v>9183.2180000000008</v>
      </c>
      <c r="AJ215">
        <v>2541.4898619999999</v>
      </c>
      <c r="AK215">
        <v>276.3612182</v>
      </c>
      <c r="AL215">
        <v>9183.2180000000008</v>
      </c>
      <c r="AM215">
        <v>9183.2180000000008</v>
      </c>
      <c r="AN215">
        <v>2817.8510809999998</v>
      </c>
      <c r="AO215">
        <v>2817.8510809999998</v>
      </c>
      <c r="AP215">
        <v>247.25</v>
      </c>
      <c r="AQ215">
        <v>2820.442912</v>
      </c>
      <c r="AR215">
        <v>2820.442912</v>
      </c>
      <c r="AS215">
        <v>2.867388178120621</v>
      </c>
    </row>
    <row r="216" spans="1:45" x14ac:dyDescent="0.35">
      <c r="A216" s="2">
        <v>43040</v>
      </c>
      <c r="B216">
        <v>20</v>
      </c>
      <c r="C216">
        <v>6</v>
      </c>
      <c r="D216">
        <v>4</v>
      </c>
      <c r="E216">
        <v>21</v>
      </c>
      <c r="F216">
        <v>5</v>
      </c>
      <c r="G216">
        <v>4</v>
      </c>
      <c r="H216">
        <v>0</v>
      </c>
      <c r="I216">
        <v>0</v>
      </c>
      <c r="J216">
        <v>0</v>
      </c>
      <c r="K216">
        <v>0</v>
      </c>
      <c r="L216">
        <v>11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289539.65000000002</v>
      </c>
      <c r="Z216">
        <v>114253.8333</v>
      </c>
      <c r="AA216">
        <v>87081</v>
      </c>
      <c r="AB216">
        <v>30</v>
      </c>
      <c r="AC216">
        <v>2.75</v>
      </c>
      <c r="AD216">
        <v>2821.886680374173</v>
      </c>
      <c r="AE216">
        <v>270.76370349561211</v>
      </c>
      <c r="AF216">
        <v>674.360593287352</v>
      </c>
      <c r="AG216">
        <v>2821.887600513207</v>
      </c>
      <c r="AH216">
        <v>247.94415810494399</v>
      </c>
      <c r="AI216">
        <v>9190.70154839729</v>
      </c>
      <c r="AJ216">
        <v>2544.1272775948801</v>
      </c>
      <c r="AK216">
        <v>276.68894152334889</v>
      </c>
      <c r="AL216">
        <v>9190.7020099408328</v>
      </c>
      <c r="AM216">
        <v>9190.7016969356464</v>
      </c>
      <c r="AN216">
        <v>2820.8163611125492</v>
      </c>
      <c r="AO216">
        <v>2820.8162650645099</v>
      </c>
      <c r="AP216">
        <v>247.94404447325931</v>
      </c>
      <c r="AQ216">
        <v>2822.3649660000001</v>
      </c>
      <c r="AR216">
        <v>2822.3649660000001</v>
      </c>
      <c r="AS216">
        <v>2.8593617908688458</v>
      </c>
    </row>
    <row r="217" spans="1:45" x14ac:dyDescent="0.35">
      <c r="A217" s="2">
        <v>43070</v>
      </c>
      <c r="B217">
        <v>20</v>
      </c>
      <c r="C217">
        <v>6</v>
      </c>
      <c r="D217">
        <v>5</v>
      </c>
      <c r="E217">
        <v>21</v>
      </c>
      <c r="F217">
        <v>5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12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265352.75</v>
      </c>
      <c r="Z217">
        <v>106297</v>
      </c>
      <c r="AA217">
        <v>91394.4</v>
      </c>
      <c r="AB217">
        <v>31</v>
      </c>
      <c r="AC217">
        <v>2.75</v>
      </c>
      <c r="AD217">
        <v>2824.5797150120529</v>
      </c>
      <c r="AE217">
        <v>271.3713452521568</v>
      </c>
      <c r="AF217">
        <v>674.62298826450183</v>
      </c>
      <c r="AG217">
        <v>2824.5810737142961</v>
      </c>
      <c r="AH217">
        <v>248.624157671023</v>
      </c>
      <c r="AI217">
        <v>9199.4976295783345</v>
      </c>
      <c r="AJ217">
        <v>2547.6225816628298</v>
      </c>
      <c r="AK217">
        <v>277.09646908522302</v>
      </c>
      <c r="AL217">
        <v>9199.4983111060428</v>
      </c>
      <c r="AM217">
        <v>9199.4978489140994</v>
      </c>
      <c r="AN217">
        <v>2824.7192595443039</v>
      </c>
      <c r="AO217">
        <v>2824.7191177171658</v>
      </c>
      <c r="AP217">
        <v>248.62390826344401</v>
      </c>
      <c r="AQ217">
        <v>2825.082519</v>
      </c>
      <c r="AR217">
        <v>2825.082519</v>
      </c>
      <c r="AS217">
        <v>2.8515428463504868</v>
      </c>
    </row>
    <row r="218" spans="1:45" x14ac:dyDescent="0.35">
      <c r="A218" s="2">
        <v>43101</v>
      </c>
      <c r="B218">
        <v>21</v>
      </c>
      <c r="C218">
        <v>6</v>
      </c>
      <c r="D218">
        <v>4</v>
      </c>
      <c r="E218">
        <v>23</v>
      </c>
      <c r="F218">
        <v>4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266394.19050000003</v>
      </c>
      <c r="Z218">
        <v>98564.666670000006</v>
      </c>
      <c r="AA218">
        <v>70543</v>
      </c>
      <c r="AB218">
        <v>31</v>
      </c>
      <c r="AC218">
        <v>2.75</v>
      </c>
      <c r="AD218">
        <v>2828.2743569999998</v>
      </c>
      <c r="AE218">
        <v>271.91840000000002</v>
      </c>
      <c r="AF218">
        <v>674.89126810000005</v>
      </c>
      <c r="AG218">
        <v>2828.2743569999998</v>
      </c>
      <c r="AH218">
        <v>249.23500000000001</v>
      </c>
      <c r="AI218">
        <v>9210.9639999999999</v>
      </c>
      <c r="AJ218">
        <v>2551.666761</v>
      </c>
      <c r="AK218">
        <v>277.51282880000002</v>
      </c>
      <c r="AL218">
        <v>9210.9639999999999</v>
      </c>
      <c r="AM218">
        <v>9210.9639999999999</v>
      </c>
      <c r="AN218">
        <v>2829.1795889999999</v>
      </c>
      <c r="AO218">
        <v>2829.1795889999999</v>
      </c>
      <c r="AP218">
        <v>249.2347</v>
      </c>
      <c r="AQ218">
        <v>2828.3410389999999</v>
      </c>
      <c r="AR218">
        <v>2828.3410389999999</v>
      </c>
      <c r="AS218">
        <v>2.8445546588830668</v>
      </c>
    </row>
    <row r="219" spans="1:45" x14ac:dyDescent="0.35">
      <c r="A219" s="2">
        <v>43132</v>
      </c>
      <c r="B219">
        <v>19</v>
      </c>
      <c r="C219">
        <v>5</v>
      </c>
      <c r="D219">
        <v>4</v>
      </c>
      <c r="E219">
        <v>20</v>
      </c>
      <c r="F219">
        <v>4</v>
      </c>
      <c r="G219">
        <v>4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279687.26319999999</v>
      </c>
      <c r="Z219">
        <v>104365.4</v>
      </c>
      <c r="AA219">
        <v>73607.75</v>
      </c>
      <c r="AB219">
        <v>28</v>
      </c>
      <c r="AC219">
        <v>2.75</v>
      </c>
      <c r="AD219">
        <v>2833.2700530937241</v>
      </c>
      <c r="AE219">
        <v>272.36482804377118</v>
      </c>
      <c r="AF219">
        <v>675.16110671269166</v>
      </c>
      <c r="AG219">
        <v>2833.2666190880991</v>
      </c>
      <c r="AH219">
        <v>249.7397754091254</v>
      </c>
      <c r="AI219">
        <v>9225.8325490348434</v>
      </c>
      <c r="AJ219">
        <v>2556.012608084473</v>
      </c>
      <c r="AK219">
        <v>277.88571437815148</v>
      </c>
      <c r="AL219">
        <v>9225.8308265308897</v>
      </c>
      <c r="AM219">
        <v>9225.8319946821484</v>
      </c>
      <c r="AN219">
        <v>2833.8977932377979</v>
      </c>
      <c r="AO219">
        <v>2833.898151693958</v>
      </c>
      <c r="AP219">
        <v>249.7395753796973</v>
      </c>
      <c r="AQ219">
        <v>2831.913669</v>
      </c>
      <c r="AR219">
        <v>2831.913669</v>
      </c>
      <c r="AS219">
        <v>2.838804086066204</v>
      </c>
    </row>
    <row r="220" spans="1:45" x14ac:dyDescent="0.35">
      <c r="A220" s="2">
        <v>43160</v>
      </c>
      <c r="B220">
        <v>22</v>
      </c>
      <c r="C220">
        <v>5</v>
      </c>
      <c r="D220">
        <v>4</v>
      </c>
      <c r="E220">
        <v>22</v>
      </c>
      <c r="F220">
        <v>5</v>
      </c>
      <c r="G220">
        <v>4</v>
      </c>
      <c r="H220">
        <v>0</v>
      </c>
      <c r="I220">
        <v>0</v>
      </c>
      <c r="J220">
        <v>0</v>
      </c>
      <c r="K220">
        <v>0</v>
      </c>
      <c r="L220">
        <v>3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262112.90909999999</v>
      </c>
      <c r="Z220">
        <v>118684.6</v>
      </c>
      <c r="AA220">
        <v>83404</v>
      </c>
      <c r="AB220">
        <v>31</v>
      </c>
      <c r="AC220">
        <v>2.75</v>
      </c>
      <c r="AD220">
        <v>2839.0878247262781</v>
      </c>
      <c r="AE220">
        <v>272.7513319851322</v>
      </c>
      <c r="AF220">
        <v>675.43065422259031</v>
      </c>
      <c r="AG220">
        <v>2839.0827539804791</v>
      </c>
      <c r="AH220">
        <v>250.1739302775743</v>
      </c>
      <c r="AI220">
        <v>9242.3316977179766</v>
      </c>
      <c r="AJ220">
        <v>2560.6601381219498</v>
      </c>
      <c r="AK220">
        <v>278.23748271451097</v>
      </c>
      <c r="AL220">
        <v>9242.3291542219413</v>
      </c>
      <c r="AM220">
        <v>9242.3308791457584</v>
      </c>
      <c r="AN220">
        <v>2838.8968402294358</v>
      </c>
      <c r="AO220">
        <v>2838.8973695355189</v>
      </c>
      <c r="AP220">
        <v>250.1738783685783</v>
      </c>
      <c r="AQ220">
        <v>2835.6842350000002</v>
      </c>
      <c r="AR220">
        <v>2835.6842350000002</v>
      </c>
      <c r="AS220">
        <v>2.8338759092818568</v>
      </c>
    </row>
    <row r="221" spans="1:45" x14ac:dyDescent="0.35">
      <c r="A221" s="2">
        <v>43191</v>
      </c>
      <c r="B221">
        <v>21</v>
      </c>
      <c r="C221">
        <v>4</v>
      </c>
      <c r="D221">
        <v>5</v>
      </c>
      <c r="E221">
        <v>21</v>
      </c>
      <c r="F221">
        <v>4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284022.3333</v>
      </c>
      <c r="Z221">
        <v>127001.75</v>
      </c>
      <c r="AA221">
        <v>85515.8</v>
      </c>
      <c r="AB221">
        <v>30</v>
      </c>
      <c r="AC221">
        <v>2.75</v>
      </c>
      <c r="AD221">
        <v>2845.054087</v>
      </c>
      <c r="AE221">
        <v>273.1388</v>
      </c>
      <c r="AF221">
        <v>675.69867980000004</v>
      </c>
      <c r="AG221">
        <v>2845.054087</v>
      </c>
      <c r="AH221">
        <v>250.59100000000001</v>
      </c>
      <c r="AI221">
        <v>9258.0640000000003</v>
      </c>
      <c r="AJ221">
        <v>2565.6711719999998</v>
      </c>
      <c r="AK221">
        <v>278.60915649999998</v>
      </c>
      <c r="AL221">
        <v>9258.0640000000003</v>
      </c>
      <c r="AM221">
        <v>9258.0640000000003</v>
      </c>
      <c r="AN221">
        <v>2844.2803290000002</v>
      </c>
      <c r="AO221">
        <v>2844.2803290000002</v>
      </c>
      <c r="AP221">
        <v>250.59100000000001</v>
      </c>
      <c r="AQ221">
        <v>2839.5642389999998</v>
      </c>
      <c r="AR221">
        <v>2839.5642389999998</v>
      </c>
      <c r="AS221">
        <v>2.8291587768129078</v>
      </c>
    </row>
    <row r="222" spans="1:45" x14ac:dyDescent="0.35">
      <c r="A222" s="2">
        <v>43221</v>
      </c>
      <c r="B222">
        <v>22</v>
      </c>
      <c r="C222">
        <v>5</v>
      </c>
      <c r="D222">
        <v>4</v>
      </c>
      <c r="E222">
        <v>23</v>
      </c>
      <c r="F222">
        <v>4</v>
      </c>
      <c r="G222">
        <v>4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291747</v>
      </c>
      <c r="Z222">
        <v>111373.4</v>
      </c>
      <c r="AA222">
        <v>84873</v>
      </c>
      <c r="AB222">
        <v>31</v>
      </c>
      <c r="AC222">
        <v>2.75</v>
      </c>
      <c r="AD222">
        <v>2850.557009324978</v>
      </c>
      <c r="AE222">
        <v>273.56882507004138</v>
      </c>
      <c r="AF222">
        <v>675.96554888410265</v>
      </c>
      <c r="AG222">
        <v>2850.5698252084439</v>
      </c>
      <c r="AH222">
        <v>251.02999951781101</v>
      </c>
      <c r="AI222">
        <v>9271.1219962040032</v>
      </c>
      <c r="AJ222">
        <v>2570.939658585723</v>
      </c>
      <c r="AK222">
        <v>279.03283270478403</v>
      </c>
      <c r="AL222">
        <v>9271.1284246762752</v>
      </c>
      <c r="AM222">
        <v>9271.1240650764285</v>
      </c>
      <c r="AN222">
        <v>2849.974464788083</v>
      </c>
      <c r="AO222">
        <v>2849.9731270114812</v>
      </c>
      <c r="AP222">
        <v>251.02986882276349</v>
      </c>
      <c r="AQ222">
        <v>2843.5020239999999</v>
      </c>
      <c r="AR222">
        <v>2843.5020249999998</v>
      </c>
      <c r="AS222">
        <v>2.824212633998854</v>
      </c>
    </row>
    <row r="223" spans="1:45" x14ac:dyDescent="0.35">
      <c r="A223" s="2">
        <v>43252</v>
      </c>
      <c r="B223">
        <v>21</v>
      </c>
      <c r="C223">
        <v>5</v>
      </c>
      <c r="D223">
        <v>4</v>
      </c>
      <c r="E223">
        <v>21</v>
      </c>
      <c r="F223">
        <v>5</v>
      </c>
      <c r="G223">
        <v>4</v>
      </c>
      <c r="H223">
        <v>0</v>
      </c>
      <c r="I223">
        <v>0</v>
      </c>
      <c r="J223">
        <v>0</v>
      </c>
      <c r="K223">
        <v>0</v>
      </c>
      <c r="L223">
        <v>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291024.57140000002</v>
      </c>
      <c r="Z223">
        <v>119846.8</v>
      </c>
      <c r="AA223">
        <v>98296</v>
      </c>
      <c r="AB223">
        <v>30</v>
      </c>
      <c r="AC223">
        <v>2.75</v>
      </c>
      <c r="AD223">
        <v>2855.2317783421208</v>
      </c>
      <c r="AE223">
        <v>274.00581939990951</v>
      </c>
      <c r="AF223">
        <v>676.23801198958301</v>
      </c>
      <c r="AG223">
        <v>2855.2507026230769</v>
      </c>
      <c r="AH223">
        <v>251.47186195942299</v>
      </c>
      <c r="AI223">
        <v>9281.5581721424314</v>
      </c>
      <c r="AJ223">
        <v>2575.6880586642078</v>
      </c>
      <c r="AK223">
        <v>279.50490541599447</v>
      </c>
      <c r="AL223">
        <v>9281.5676645988624</v>
      </c>
      <c r="AM223">
        <v>9281.5612270955407</v>
      </c>
      <c r="AN223">
        <v>2855.1958776861288</v>
      </c>
      <c r="AO223">
        <v>2855.1939022889319</v>
      </c>
      <c r="AP223">
        <v>251.47156344743061</v>
      </c>
      <c r="AQ223">
        <v>2847.593308</v>
      </c>
      <c r="AR223">
        <v>2847.5933089999999</v>
      </c>
      <c r="AS223">
        <v>2.8192520749509309</v>
      </c>
    </row>
    <row r="224" spans="1:45" x14ac:dyDescent="0.35">
      <c r="A224" s="2">
        <v>43282</v>
      </c>
      <c r="B224">
        <v>21</v>
      </c>
      <c r="C224">
        <v>5</v>
      </c>
      <c r="D224">
        <v>5</v>
      </c>
      <c r="E224">
        <v>22</v>
      </c>
      <c r="F224">
        <v>4</v>
      </c>
      <c r="G224">
        <v>5</v>
      </c>
      <c r="H224">
        <v>0</v>
      </c>
      <c r="I224">
        <v>0</v>
      </c>
      <c r="J224">
        <v>0</v>
      </c>
      <c r="K224">
        <v>1</v>
      </c>
      <c r="L224">
        <v>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281680.14289999998</v>
      </c>
      <c r="Z224">
        <v>108609.4</v>
      </c>
      <c r="AA224">
        <v>79581.600000000006</v>
      </c>
      <c r="AB224">
        <v>31</v>
      </c>
      <c r="AC224">
        <v>2.75</v>
      </c>
      <c r="AD224">
        <v>2858.7753349999998</v>
      </c>
      <c r="AE224">
        <v>274.39490000000001</v>
      </c>
      <c r="AF224">
        <v>676.52441590000001</v>
      </c>
      <c r="AG224">
        <v>2858.7753349999998</v>
      </c>
      <c r="AH224">
        <v>251.88300000000001</v>
      </c>
      <c r="AI224">
        <v>9289.9150000000009</v>
      </c>
      <c r="AJ224">
        <v>2578.970961</v>
      </c>
      <c r="AK224">
        <v>280.01284299999998</v>
      </c>
      <c r="AL224">
        <v>9289.9150000000009</v>
      </c>
      <c r="AM224">
        <v>9289.9150000000009</v>
      </c>
      <c r="AN224">
        <v>2858.983804</v>
      </c>
      <c r="AO224">
        <v>2858.983804</v>
      </c>
      <c r="AP224">
        <v>251.8827</v>
      </c>
      <c r="AQ224">
        <v>2851.9706500000002</v>
      </c>
      <c r="AR224">
        <v>2851.9706500000002</v>
      </c>
      <c r="AS224">
        <v>2.8146503393854498</v>
      </c>
    </row>
    <row r="225" spans="1:45" x14ac:dyDescent="0.35">
      <c r="A225" s="2">
        <v>43313</v>
      </c>
      <c r="B225">
        <v>23</v>
      </c>
      <c r="C225">
        <v>4</v>
      </c>
      <c r="D225">
        <v>4</v>
      </c>
      <c r="E225">
        <v>23</v>
      </c>
      <c r="F225">
        <v>4</v>
      </c>
      <c r="G225">
        <v>4</v>
      </c>
      <c r="H225">
        <v>0</v>
      </c>
      <c r="I225">
        <v>0</v>
      </c>
      <c r="J225">
        <v>0</v>
      </c>
      <c r="K225">
        <v>1</v>
      </c>
      <c r="L225">
        <v>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275404.73910000001</v>
      </c>
      <c r="Z225">
        <v>98026.75</v>
      </c>
      <c r="AA225">
        <v>79257.5</v>
      </c>
      <c r="AB225">
        <v>31</v>
      </c>
      <c r="AC225">
        <v>2.75</v>
      </c>
      <c r="AD225">
        <v>2861.190842754484</v>
      </c>
      <c r="AE225">
        <v>274.69655315754238</v>
      </c>
      <c r="AF225">
        <v>676.83082199163744</v>
      </c>
      <c r="AG225">
        <v>2861.1430132262471</v>
      </c>
      <c r="AH225">
        <v>252.23355985296169</v>
      </c>
      <c r="AI225">
        <v>9297.1042068898278</v>
      </c>
      <c r="AJ225">
        <v>2580.2733349429809</v>
      </c>
      <c r="AK225">
        <v>280.53365129530238</v>
      </c>
      <c r="AL225">
        <v>9297.0802155046895</v>
      </c>
      <c r="AM225">
        <v>9297.0964857528215</v>
      </c>
      <c r="AN225">
        <v>2860.799622943176</v>
      </c>
      <c r="AO225">
        <v>2860.8046155934239</v>
      </c>
      <c r="AP225">
        <v>252.23353821813541</v>
      </c>
      <c r="AQ225">
        <v>2856.7656339999999</v>
      </c>
      <c r="AR225">
        <v>2856.7656310000002</v>
      </c>
      <c r="AS225">
        <v>2.81073536869313</v>
      </c>
    </row>
    <row r="226" spans="1:45" x14ac:dyDescent="0.35">
      <c r="A226" s="2">
        <v>43344</v>
      </c>
      <c r="B226">
        <v>19</v>
      </c>
      <c r="C226">
        <v>6</v>
      </c>
      <c r="D226">
        <v>5</v>
      </c>
      <c r="E226">
        <v>20</v>
      </c>
      <c r="F226">
        <v>5</v>
      </c>
      <c r="G226">
        <v>5</v>
      </c>
      <c r="H226">
        <v>0</v>
      </c>
      <c r="I226">
        <v>0</v>
      </c>
      <c r="J226">
        <v>0</v>
      </c>
      <c r="K226">
        <v>1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289028.68420000002</v>
      </c>
      <c r="Z226">
        <v>107847.8333</v>
      </c>
      <c r="AA226">
        <v>80417.399999999994</v>
      </c>
      <c r="AB226">
        <v>30</v>
      </c>
      <c r="AC226">
        <v>2.75</v>
      </c>
      <c r="AD226">
        <v>2863.7063550904468</v>
      </c>
      <c r="AE226">
        <v>274.93274226708388</v>
      </c>
      <c r="AF226">
        <v>677.15415001167173</v>
      </c>
      <c r="AG226">
        <v>2863.635728712421</v>
      </c>
      <c r="AH226">
        <v>252.50862188473579</v>
      </c>
      <c r="AI226">
        <v>9305.5145396382868</v>
      </c>
      <c r="AJ226">
        <v>2580.8016721842009</v>
      </c>
      <c r="AK226">
        <v>281.00248602892088</v>
      </c>
      <c r="AL226">
        <v>9305.4791133086001</v>
      </c>
      <c r="AM226">
        <v>9305.5031383980659</v>
      </c>
      <c r="AN226">
        <v>2861.7932853594052</v>
      </c>
      <c r="AO226">
        <v>2861.8006576421099</v>
      </c>
      <c r="AP226">
        <v>252.50891228614589</v>
      </c>
      <c r="AQ226">
        <v>2862.1059260000002</v>
      </c>
      <c r="AR226">
        <v>2862.1059220000002</v>
      </c>
      <c r="AS226">
        <v>2.80767011596375</v>
      </c>
    </row>
    <row r="227" spans="1:45" x14ac:dyDescent="0.35">
      <c r="A227" s="2">
        <v>43374</v>
      </c>
      <c r="B227">
        <v>23</v>
      </c>
      <c r="C227">
        <v>4</v>
      </c>
      <c r="D227">
        <v>4</v>
      </c>
      <c r="E227">
        <v>22</v>
      </c>
      <c r="F227">
        <v>5</v>
      </c>
      <c r="G227">
        <v>4</v>
      </c>
      <c r="H227">
        <v>0</v>
      </c>
      <c r="I227">
        <v>0</v>
      </c>
      <c r="J227">
        <v>0</v>
      </c>
      <c r="K227">
        <v>1</v>
      </c>
      <c r="L227">
        <v>10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295574.13040000002</v>
      </c>
      <c r="Z227">
        <v>100914.75</v>
      </c>
      <c r="AA227">
        <v>78066.75</v>
      </c>
      <c r="AB227">
        <v>31</v>
      </c>
      <c r="AC227">
        <v>2.75</v>
      </c>
      <c r="AD227">
        <v>2867.8561479999998</v>
      </c>
      <c r="AE227">
        <v>275.14080000000001</v>
      </c>
      <c r="AF227">
        <v>677.48903429999996</v>
      </c>
      <c r="AG227">
        <v>2867.8561479999998</v>
      </c>
      <c r="AH227">
        <v>252.697</v>
      </c>
      <c r="AI227">
        <v>9317.9040000000005</v>
      </c>
      <c r="AJ227">
        <v>2582.192845</v>
      </c>
      <c r="AK227">
        <v>281.34404039999998</v>
      </c>
      <c r="AL227">
        <v>9317.9040000000005</v>
      </c>
      <c r="AM227">
        <v>9317.9040000000005</v>
      </c>
      <c r="AN227">
        <v>2863.536885</v>
      </c>
      <c r="AO227">
        <v>2863.536885</v>
      </c>
      <c r="AP227">
        <v>252.69730000000001</v>
      </c>
      <c r="AQ227">
        <v>2868.1182170000002</v>
      </c>
      <c r="AR227">
        <v>2868.1182170000002</v>
      </c>
      <c r="AS227">
        <v>2.8055769770406069</v>
      </c>
    </row>
    <row r="228" spans="1:45" x14ac:dyDescent="0.35">
      <c r="A228" s="2">
        <v>43405</v>
      </c>
      <c r="B228">
        <v>20</v>
      </c>
      <c r="C228">
        <v>6</v>
      </c>
      <c r="D228">
        <v>4</v>
      </c>
      <c r="E228">
        <v>21</v>
      </c>
      <c r="F228">
        <v>5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11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282558.75</v>
      </c>
      <c r="Z228">
        <v>107791.6667</v>
      </c>
      <c r="AA228">
        <v>88760.5</v>
      </c>
      <c r="AB228">
        <v>30</v>
      </c>
      <c r="AC228">
        <v>2.75</v>
      </c>
      <c r="AD228">
        <v>2874.6054256200291</v>
      </c>
      <c r="AE228">
        <v>275.35862896645432</v>
      </c>
      <c r="AF228">
        <v>677.83065746416082</v>
      </c>
      <c r="AG228">
        <v>2874.7839278495121</v>
      </c>
      <c r="AH228">
        <v>252.81139069997019</v>
      </c>
      <c r="AI228">
        <v>9335.7396206810809</v>
      </c>
      <c r="AJ228">
        <v>2585.5633371238209</v>
      </c>
      <c r="AK228">
        <v>281.51250505844831</v>
      </c>
      <c r="AL228">
        <v>9335.8291577493565</v>
      </c>
      <c r="AM228">
        <v>9335.7684363566823</v>
      </c>
      <c r="AN228">
        <v>2867.1033211429021</v>
      </c>
      <c r="AO228">
        <v>2867.0846883185118</v>
      </c>
      <c r="AP228">
        <v>252.81125237876751</v>
      </c>
      <c r="AQ228">
        <v>2874.8719550000001</v>
      </c>
      <c r="AR228">
        <v>2874.8719660000002</v>
      </c>
      <c r="AS228">
        <v>2.804312388667499</v>
      </c>
    </row>
    <row r="229" spans="1:45" x14ac:dyDescent="0.35">
      <c r="A229" s="2">
        <v>43435</v>
      </c>
      <c r="B229">
        <v>20</v>
      </c>
      <c r="C229">
        <v>6</v>
      </c>
      <c r="D229">
        <v>5</v>
      </c>
      <c r="E229">
        <v>21</v>
      </c>
      <c r="F229">
        <v>5</v>
      </c>
      <c r="G229">
        <v>5</v>
      </c>
      <c r="H229">
        <v>0</v>
      </c>
      <c r="I229">
        <v>0</v>
      </c>
      <c r="J229">
        <v>0</v>
      </c>
      <c r="K229">
        <v>0</v>
      </c>
      <c r="L229">
        <v>12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258210.2</v>
      </c>
      <c r="Z229">
        <v>120760</v>
      </c>
      <c r="AA229">
        <v>92490.8</v>
      </c>
      <c r="AB229">
        <v>31</v>
      </c>
      <c r="AC229">
        <v>2.75</v>
      </c>
      <c r="AD229">
        <v>2882.6431046664829</v>
      </c>
      <c r="AE229">
        <v>275.62641153175628</v>
      </c>
      <c r="AF229">
        <v>678.17639518225019</v>
      </c>
      <c r="AG229">
        <v>2882.9066858976321</v>
      </c>
      <c r="AH229">
        <v>252.9600208720056</v>
      </c>
      <c r="AI229">
        <v>9355.3245581933788</v>
      </c>
      <c r="AJ229">
        <v>2589.9480781175171</v>
      </c>
      <c r="AK229">
        <v>281.58006045721282</v>
      </c>
      <c r="AL229">
        <v>9355.4567710556948</v>
      </c>
      <c r="AM229">
        <v>9355.3671082011479</v>
      </c>
      <c r="AN229">
        <v>2871.5687151725579</v>
      </c>
      <c r="AO229">
        <v>2871.5412014389381</v>
      </c>
      <c r="AP229">
        <v>252.9596133339133</v>
      </c>
      <c r="AQ229">
        <v>2882.2076229999998</v>
      </c>
      <c r="AR229">
        <v>2882.2076390000002</v>
      </c>
      <c r="AS229">
        <v>2.8026676578781591</v>
      </c>
    </row>
    <row r="230" spans="1:45" x14ac:dyDescent="0.35">
      <c r="A230" s="2">
        <v>43466</v>
      </c>
      <c r="B230">
        <v>21</v>
      </c>
      <c r="C230">
        <v>6</v>
      </c>
      <c r="D230">
        <v>4</v>
      </c>
      <c r="E230">
        <v>23</v>
      </c>
      <c r="F230">
        <v>4</v>
      </c>
      <c r="G230">
        <v>4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272332.14289999998</v>
      </c>
      <c r="Z230">
        <v>85226.666670000006</v>
      </c>
      <c r="AA230">
        <v>62358.75</v>
      </c>
      <c r="AB230">
        <v>31</v>
      </c>
      <c r="AC230">
        <v>2.75</v>
      </c>
      <c r="AD230">
        <v>2890.0890300000001</v>
      </c>
      <c r="AE230">
        <v>275.98489999999998</v>
      </c>
      <c r="AF230">
        <v>678.5241714</v>
      </c>
      <c r="AG230">
        <v>2890.0890300000001</v>
      </c>
      <c r="AH230">
        <v>253.27500000000001</v>
      </c>
      <c r="AI230">
        <v>9371.6710000000003</v>
      </c>
      <c r="AJ230">
        <v>2593.861609</v>
      </c>
      <c r="AK230">
        <v>281.64838450000002</v>
      </c>
      <c r="AL230">
        <v>9371.6710000000003</v>
      </c>
      <c r="AM230">
        <v>9371.6710000000003</v>
      </c>
      <c r="AN230">
        <v>2875.509994</v>
      </c>
      <c r="AO230">
        <v>2875.509994</v>
      </c>
      <c r="AP230">
        <v>253.27529999999999</v>
      </c>
      <c r="AQ230">
        <v>2889.9084640000001</v>
      </c>
      <c r="AR230">
        <v>2889.9084640000001</v>
      </c>
      <c r="AS230">
        <v>2.7991743649709369</v>
      </c>
    </row>
    <row r="231" spans="1:45" x14ac:dyDescent="0.35">
      <c r="A231" s="2">
        <v>43497</v>
      </c>
      <c r="B231">
        <v>19</v>
      </c>
      <c r="C231">
        <v>5</v>
      </c>
      <c r="D231">
        <v>4</v>
      </c>
      <c r="E231">
        <v>20</v>
      </c>
      <c r="F231">
        <v>4</v>
      </c>
      <c r="G231">
        <v>4</v>
      </c>
      <c r="H231">
        <v>0</v>
      </c>
      <c r="I231">
        <v>0</v>
      </c>
      <c r="J231">
        <v>0</v>
      </c>
      <c r="K231">
        <v>1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277792.47369999997</v>
      </c>
      <c r="Z231">
        <v>97840.6</v>
      </c>
      <c r="AA231">
        <v>69546</v>
      </c>
      <c r="AB231">
        <v>28</v>
      </c>
      <c r="AC231">
        <v>2.75</v>
      </c>
      <c r="AD231">
        <v>2895.369241135736</v>
      </c>
      <c r="AE231">
        <v>276.45754949515759</v>
      </c>
      <c r="AF231">
        <v>678.87352212949497</v>
      </c>
      <c r="AG231">
        <v>2894.7030617460441</v>
      </c>
      <c r="AH231">
        <v>253.83776623604501</v>
      </c>
      <c r="AI231">
        <v>9381.3386437191002</v>
      </c>
      <c r="AJ231">
        <v>2596.2488043024568</v>
      </c>
      <c r="AK231">
        <v>281.79970843386621</v>
      </c>
      <c r="AL231">
        <v>9381.0044868311325</v>
      </c>
      <c r="AM231">
        <v>9381.2311021537025</v>
      </c>
      <c r="AN231">
        <v>2877.945959929642</v>
      </c>
      <c r="AO231">
        <v>2878.015498576955</v>
      </c>
      <c r="AP231">
        <v>253.83994115568211</v>
      </c>
      <c r="AQ231">
        <v>2897.7122509999999</v>
      </c>
      <c r="AR231">
        <v>2897.7122100000001</v>
      </c>
      <c r="AS231">
        <v>2.7929478860283519</v>
      </c>
    </row>
    <row r="232" spans="1:45" x14ac:dyDescent="0.35">
      <c r="A232" s="2">
        <v>43525</v>
      </c>
      <c r="B232">
        <v>21</v>
      </c>
      <c r="C232">
        <v>5</v>
      </c>
      <c r="D232">
        <v>5</v>
      </c>
      <c r="E232">
        <v>21</v>
      </c>
      <c r="F232">
        <v>5</v>
      </c>
      <c r="G232">
        <v>5</v>
      </c>
      <c r="H232">
        <v>0</v>
      </c>
      <c r="I232">
        <v>0</v>
      </c>
      <c r="J232">
        <v>0</v>
      </c>
      <c r="K232">
        <v>1</v>
      </c>
      <c r="L232">
        <v>3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281513.38099999999</v>
      </c>
      <c r="Z232">
        <v>105389.8</v>
      </c>
      <c r="AA232">
        <v>69639.600000000006</v>
      </c>
      <c r="AB232">
        <v>31</v>
      </c>
      <c r="AC232">
        <v>2.75</v>
      </c>
      <c r="AD232">
        <v>2898.1345562066172</v>
      </c>
      <c r="AE232">
        <v>276.99862642070752</v>
      </c>
      <c r="AF232">
        <v>679.2304316482182</v>
      </c>
      <c r="AG232">
        <v>2897.1508576600481</v>
      </c>
      <c r="AH232">
        <v>254.5270724050211</v>
      </c>
      <c r="AI232">
        <v>9387.0772275882846</v>
      </c>
      <c r="AJ232">
        <v>2597.7758726050079</v>
      </c>
      <c r="AK232">
        <v>282.03847687926572</v>
      </c>
      <c r="AL232">
        <v>9386.5838024687055</v>
      </c>
      <c r="AM232">
        <v>9386.9184287974276</v>
      </c>
      <c r="AN232">
        <v>2879.6629168392678</v>
      </c>
      <c r="AO232">
        <v>2879.765599491046</v>
      </c>
      <c r="AP232">
        <v>254.53001215598019</v>
      </c>
      <c r="AQ232">
        <v>2905.1748899999998</v>
      </c>
      <c r="AR232">
        <v>2905.174829</v>
      </c>
      <c r="AS232">
        <v>2.7853757638838279</v>
      </c>
    </row>
    <row r="233" spans="1:45" x14ac:dyDescent="0.35">
      <c r="A233" s="2">
        <v>43556</v>
      </c>
      <c r="B233">
        <v>22</v>
      </c>
      <c r="C233">
        <v>4</v>
      </c>
      <c r="D233">
        <v>4</v>
      </c>
      <c r="E233">
        <v>22</v>
      </c>
      <c r="F233">
        <v>4</v>
      </c>
      <c r="G233">
        <v>4</v>
      </c>
      <c r="H233">
        <v>0</v>
      </c>
      <c r="I233">
        <v>0</v>
      </c>
      <c r="J233">
        <v>0</v>
      </c>
      <c r="K233">
        <v>1</v>
      </c>
      <c r="L233">
        <v>4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285912.22730000003</v>
      </c>
      <c r="Z233">
        <v>113327</v>
      </c>
      <c r="AA233">
        <v>79807.5</v>
      </c>
      <c r="AB233">
        <v>30</v>
      </c>
      <c r="AC233">
        <v>2.75</v>
      </c>
      <c r="AD233">
        <v>2898.3419880000001</v>
      </c>
      <c r="AE233">
        <v>277.54509999999999</v>
      </c>
      <c r="AF233">
        <v>679.60249629999998</v>
      </c>
      <c r="AG233">
        <v>2898.3419880000001</v>
      </c>
      <c r="AH233">
        <v>255.17099999999999</v>
      </c>
      <c r="AI233">
        <v>9393.1839999999993</v>
      </c>
      <c r="AJ233">
        <v>2599.5393560000002</v>
      </c>
      <c r="AK233">
        <v>282.34968780000003</v>
      </c>
      <c r="AL233">
        <v>9393.1839999999993</v>
      </c>
      <c r="AM233">
        <v>9393.1839999999993</v>
      </c>
      <c r="AN233">
        <v>2881.889044</v>
      </c>
      <c r="AO233">
        <v>2881.889044</v>
      </c>
      <c r="AP233">
        <v>255.17070000000001</v>
      </c>
      <c r="AQ233">
        <v>2911.8068149999999</v>
      </c>
      <c r="AR233">
        <v>2911.8068149999999</v>
      </c>
      <c r="AS233">
        <v>2.77838218510324</v>
      </c>
    </row>
    <row r="234" spans="1:45" x14ac:dyDescent="0.35">
      <c r="A234" s="2">
        <v>43586</v>
      </c>
      <c r="B234">
        <v>22</v>
      </c>
      <c r="C234">
        <v>5</v>
      </c>
      <c r="D234">
        <v>4</v>
      </c>
      <c r="E234">
        <v>23</v>
      </c>
      <c r="F234">
        <v>4</v>
      </c>
      <c r="G234">
        <v>4</v>
      </c>
      <c r="H234">
        <v>0</v>
      </c>
      <c r="I234">
        <v>0</v>
      </c>
      <c r="J234">
        <v>0</v>
      </c>
      <c r="K234">
        <v>1</v>
      </c>
      <c r="L234">
        <v>5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289402.04550000001</v>
      </c>
      <c r="Z234">
        <v>110357.4</v>
      </c>
      <c r="AA234">
        <v>80168.25</v>
      </c>
      <c r="AB234">
        <v>31</v>
      </c>
      <c r="AC234">
        <v>2.75</v>
      </c>
      <c r="AD234">
        <v>2896.3335603555279</v>
      </c>
      <c r="AE234">
        <v>278.04709527513501</v>
      </c>
      <c r="AF234">
        <v>679.99385356600555</v>
      </c>
      <c r="AG234">
        <v>2898.8197756848131</v>
      </c>
      <c r="AH234">
        <v>255.6425813928841</v>
      </c>
      <c r="AI234">
        <v>9402.8098785165403</v>
      </c>
      <c r="AJ234">
        <v>2602.330869962635</v>
      </c>
      <c r="AK234">
        <v>282.71415978756733</v>
      </c>
      <c r="AL234">
        <v>9404.0569690001339</v>
      </c>
      <c r="AM234">
        <v>9403.2112291025278</v>
      </c>
      <c r="AN234">
        <v>2885.4277640644441</v>
      </c>
      <c r="AO234">
        <v>2885.1682422995791</v>
      </c>
      <c r="AP234">
        <v>255.6344644799828</v>
      </c>
      <c r="AQ234">
        <v>2916.872077</v>
      </c>
      <c r="AR234">
        <v>2916.8722309999998</v>
      </c>
      <c r="AS234">
        <v>2.7733417263689741</v>
      </c>
    </row>
    <row r="235" spans="1:45" x14ac:dyDescent="0.35">
      <c r="A235" s="2">
        <v>43617</v>
      </c>
      <c r="B235">
        <v>20</v>
      </c>
      <c r="C235">
        <v>5</v>
      </c>
      <c r="D235">
        <v>5</v>
      </c>
      <c r="E235">
        <v>20</v>
      </c>
      <c r="F235">
        <v>5</v>
      </c>
      <c r="G235">
        <v>5</v>
      </c>
      <c r="H235">
        <v>0</v>
      </c>
      <c r="I235">
        <v>0</v>
      </c>
      <c r="J235">
        <v>0</v>
      </c>
      <c r="K235">
        <v>1</v>
      </c>
      <c r="L235">
        <v>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292062</v>
      </c>
      <c r="Z235">
        <v>113275.4</v>
      </c>
      <c r="AA235">
        <v>90076.2</v>
      </c>
      <c r="AB235">
        <v>30</v>
      </c>
      <c r="AC235">
        <v>2.75</v>
      </c>
      <c r="AD235">
        <v>2893.991341321876</v>
      </c>
      <c r="AE235">
        <v>278.50736056319403</v>
      </c>
      <c r="AF235">
        <v>680.39480547673065</v>
      </c>
      <c r="AG235">
        <v>2897.662554277003</v>
      </c>
      <c r="AH235">
        <v>255.99465247087579</v>
      </c>
      <c r="AI235">
        <v>9414.5204573794563</v>
      </c>
      <c r="AJ235">
        <v>2605.7223234995008</v>
      </c>
      <c r="AK235">
        <v>283.09599394424453</v>
      </c>
      <c r="AL235">
        <v>9416.3619449954549</v>
      </c>
      <c r="AM235">
        <v>9415.1131025351151</v>
      </c>
      <c r="AN235">
        <v>2889.3834732111231</v>
      </c>
      <c r="AO235">
        <v>2889.000256337632</v>
      </c>
      <c r="AP235">
        <v>255.9828565606874</v>
      </c>
      <c r="AQ235">
        <v>2918.6491890000002</v>
      </c>
      <c r="AR235">
        <v>2918.6494160000002</v>
      </c>
      <c r="AS235">
        <v>2.769567214639804</v>
      </c>
    </row>
    <row r="236" spans="1:45" x14ac:dyDescent="0.35">
      <c r="A236" s="2">
        <v>43647</v>
      </c>
      <c r="B236">
        <v>22</v>
      </c>
      <c r="C236">
        <v>5</v>
      </c>
      <c r="D236">
        <v>4</v>
      </c>
      <c r="E236">
        <v>23</v>
      </c>
      <c r="F236">
        <v>4</v>
      </c>
      <c r="G236">
        <v>4</v>
      </c>
      <c r="H236">
        <v>0</v>
      </c>
      <c r="I236">
        <v>0</v>
      </c>
      <c r="J236">
        <v>0</v>
      </c>
      <c r="K236">
        <v>1</v>
      </c>
      <c r="L236">
        <v>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288156.90909999999</v>
      </c>
      <c r="Z236">
        <v>104018.6</v>
      </c>
      <c r="AA236">
        <v>79417.5</v>
      </c>
      <c r="AB236">
        <v>31</v>
      </c>
      <c r="AC236">
        <v>2.75</v>
      </c>
      <c r="AD236">
        <v>2893.58241</v>
      </c>
      <c r="AE236">
        <v>278.9418</v>
      </c>
      <c r="AF236">
        <v>680.79219520000004</v>
      </c>
      <c r="AG236">
        <v>2893.58241</v>
      </c>
      <c r="AH236">
        <v>256.32499999999999</v>
      </c>
      <c r="AI236">
        <v>9425.7350000000006</v>
      </c>
      <c r="AJ236">
        <v>2608.9806990000002</v>
      </c>
      <c r="AK236">
        <v>283.45511199999999</v>
      </c>
      <c r="AL236">
        <v>9425.7350000000006</v>
      </c>
      <c r="AM236">
        <v>9425.7350000000006</v>
      </c>
      <c r="AN236">
        <v>2892.4358109999998</v>
      </c>
      <c r="AO236">
        <v>2892.4358109999998</v>
      </c>
      <c r="AP236">
        <v>256.32470000000001</v>
      </c>
      <c r="AQ236">
        <v>2915.1702759999998</v>
      </c>
      <c r="AR236">
        <v>2915.1702759999998</v>
      </c>
      <c r="AS236">
        <v>2.7658736245095521</v>
      </c>
    </row>
    <row r="237" spans="1:45" x14ac:dyDescent="0.35">
      <c r="A237" s="2">
        <v>43678</v>
      </c>
      <c r="B237">
        <v>22</v>
      </c>
      <c r="C237">
        <v>5</v>
      </c>
      <c r="D237">
        <v>4</v>
      </c>
      <c r="E237">
        <v>22</v>
      </c>
      <c r="F237">
        <v>5</v>
      </c>
      <c r="G237">
        <v>4</v>
      </c>
      <c r="H237">
        <v>0</v>
      </c>
      <c r="I237">
        <v>0</v>
      </c>
      <c r="J237">
        <v>0</v>
      </c>
      <c r="K237">
        <v>1</v>
      </c>
      <c r="L237">
        <v>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281487</v>
      </c>
      <c r="Z237">
        <v>110713.2</v>
      </c>
      <c r="AA237">
        <v>83349.5</v>
      </c>
      <c r="AB237">
        <v>31</v>
      </c>
      <c r="AC237">
        <v>2.75</v>
      </c>
      <c r="AD237">
        <v>2896.6663625532642</v>
      </c>
      <c r="AE237">
        <v>279.36445088578131</v>
      </c>
      <c r="AF237">
        <v>681.17640194722151</v>
      </c>
      <c r="AG237">
        <v>2887.3876806258181</v>
      </c>
      <c r="AH237">
        <v>256.7191304146383</v>
      </c>
      <c r="AI237">
        <v>9434.4292125850516</v>
      </c>
      <c r="AJ237">
        <v>2611.5283779951351</v>
      </c>
      <c r="AK237">
        <v>283.75942905289997</v>
      </c>
      <c r="AL237">
        <v>9428.9784890201317</v>
      </c>
      <c r="AM237">
        <v>9433.2120184731666</v>
      </c>
      <c r="AN237">
        <v>2893.6149572570089</v>
      </c>
      <c r="AO237">
        <v>2894.9141135950831</v>
      </c>
      <c r="AP237">
        <v>256.74782314660672</v>
      </c>
      <c r="AQ237">
        <v>2906.9419079999998</v>
      </c>
      <c r="AR237">
        <v>2906.941335</v>
      </c>
      <c r="AS237">
        <v>2.7613154353230729</v>
      </c>
    </row>
    <row r="238" spans="1:45" x14ac:dyDescent="0.35">
      <c r="A238" s="2">
        <v>43709</v>
      </c>
      <c r="B238">
        <v>20</v>
      </c>
      <c r="C238">
        <v>5</v>
      </c>
      <c r="D238">
        <v>5</v>
      </c>
      <c r="E238">
        <v>20</v>
      </c>
      <c r="F238">
        <v>4</v>
      </c>
      <c r="G238">
        <v>6</v>
      </c>
      <c r="H238">
        <v>0</v>
      </c>
      <c r="I238">
        <v>0</v>
      </c>
      <c r="J238">
        <v>0</v>
      </c>
      <c r="K238">
        <v>1</v>
      </c>
      <c r="L238">
        <v>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298519</v>
      </c>
      <c r="Z238">
        <v>107637.6</v>
      </c>
      <c r="AA238">
        <v>90331.8</v>
      </c>
      <c r="AB238">
        <v>30</v>
      </c>
      <c r="AC238">
        <v>2.75</v>
      </c>
      <c r="AD238">
        <v>2901.9728633947698</v>
      </c>
      <c r="AE238">
        <v>279.78188317837089</v>
      </c>
      <c r="AF238">
        <v>681.55194910412081</v>
      </c>
      <c r="AG238">
        <v>2888.2717101208309</v>
      </c>
      <c r="AH238">
        <v>257.21342882258892</v>
      </c>
      <c r="AI238">
        <v>9440.8045725235716</v>
      </c>
      <c r="AJ238">
        <v>2613.4093385821889</v>
      </c>
      <c r="AK238">
        <v>284.00883367338798</v>
      </c>
      <c r="AL238">
        <v>9427.5598990310027</v>
      </c>
      <c r="AM238">
        <v>9440.8381240251347</v>
      </c>
      <c r="AN238">
        <v>2893.3532528718101</v>
      </c>
      <c r="AO238">
        <v>2897.4283011214038</v>
      </c>
      <c r="AP238">
        <v>257.25607271238363</v>
      </c>
      <c r="AQ238">
        <v>2904.368418</v>
      </c>
      <c r="AR238">
        <v>2904.367573</v>
      </c>
      <c r="AS238">
        <v>2.7558600252478942</v>
      </c>
    </row>
    <row r="239" spans="1:45" x14ac:dyDescent="0.35">
      <c r="A239" s="2">
        <v>43739</v>
      </c>
      <c r="B239">
        <v>23</v>
      </c>
      <c r="C239">
        <v>4</v>
      </c>
      <c r="D239">
        <v>4</v>
      </c>
      <c r="E239">
        <v>22</v>
      </c>
      <c r="F239">
        <v>4</v>
      </c>
      <c r="G239">
        <v>5</v>
      </c>
      <c r="H239">
        <v>0</v>
      </c>
      <c r="I239">
        <v>0</v>
      </c>
      <c r="J239">
        <v>0</v>
      </c>
      <c r="K239">
        <v>1</v>
      </c>
      <c r="L239">
        <v>10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294025.26089999999</v>
      </c>
      <c r="Z239">
        <v>116127.5</v>
      </c>
      <c r="AA239">
        <v>77290.75</v>
      </c>
      <c r="AB239">
        <v>31</v>
      </c>
      <c r="AC239">
        <v>2.75</v>
      </c>
      <c r="AD239">
        <v>2907.5240939999999</v>
      </c>
      <c r="AE239">
        <v>280.19880000000001</v>
      </c>
      <c r="AF239">
        <v>681.92689610000002</v>
      </c>
      <c r="AG239">
        <v>2907.5240939999999</v>
      </c>
      <c r="AH239">
        <v>257.83199999999999</v>
      </c>
      <c r="AI239">
        <v>9445.6190000000006</v>
      </c>
      <c r="AJ239">
        <v>2614.8229580000002</v>
      </c>
      <c r="AK239">
        <v>284.21120780000001</v>
      </c>
      <c r="AL239">
        <v>9424.1129999999994</v>
      </c>
      <c r="AM239">
        <v>9453.1970000000001</v>
      </c>
      <c r="AN239">
        <v>2892.433579</v>
      </c>
      <c r="AO239">
        <v>2901.359993</v>
      </c>
      <c r="AP239">
        <v>257.83229999999998</v>
      </c>
      <c r="AQ239">
        <v>2920.328583</v>
      </c>
      <c r="AR239">
        <v>2920.328583</v>
      </c>
      <c r="AS239">
        <v>2.7497009763335449</v>
      </c>
    </row>
    <row r="240" spans="1:45" x14ac:dyDescent="0.35">
      <c r="A240" s="2">
        <v>43770</v>
      </c>
      <c r="B240">
        <v>19</v>
      </c>
      <c r="C240">
        <v>7</v>
      </c>
      <c r="D240">
        <v>4</v>
      </c>
      <c r="E240">
        <v>18</v>
      </c>
      <c r="F240">
        <v>5</v>
      </c>
      <c r="G240">
        <v>7</v>
      </c>
      <c r="H240">
        <v>0</v>
      </c>
      <c r="I240">
        <v>0</v>
      </c>
      <c r="J240">
        <v>0</v>
      </c>
      <c r="K240">
        <v>1</v>
      </c>
      <c r="L240">
        <v>11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AC240">
        <v>2.75</v>
      </c>
      <c r="AD240">
        <v>2911.6390866536208</v>
      </c>
      <c r="AE240">
        <v>280.61209007062649</v>
      </c>
      <c r="AF240">
        <v>682.30751856732866</v>
      </c>
      <c r="AG240">
        <v>2945.7517724785671</v>
      </c>
      <c r="AH240">
        <v>258.52241546707859</v>
      </c>
      <c r="AI240">
        <v>9449.6786415135848</v>
      </c>
      <c r="AJ240">
        <v>2615.9801914642198</v>
      </c>
      <c r="AK240">
        <v>284.38120505268307</v>
      </c>
      <c r="AL240">
        <v>9420.8592601045148</v>
      </c>
      <c r="AM240">
        <v>9473.1433297454914</v>
      </c>
      <c r="AN240">
        <v>2891.5159016852922</v>
      </c>
      <c r="AO240">
        <v>2907.5635765793322</v>
      </c>
      <c r="AP240">
        <v>258.41529478543981</v>
      </c>
      <c r="AQ240">
        <v>2956.7836940000002</v>
      </c>
      <c r="AR240">
        <v>2956.7858270000002</v>
      </c>
      <c r="AS240">
        <v>2.7434975457972359</v>
      </c>
    </row>
    <row r="241" spans="1:45" x14ac:dyDescent="0.35">
      <c r="A241" s="2">
        <v>43800</v>
      </c>
      <c r="B241">
        <v>21</v>
      </c>
      <c r="C241">
        <v>5</v>
      </c>
      <c r="D241">
        <v>5</v>
      </c>
      <c r="E241">
        <v>21</v>
      </c>
      <c r="F241">
        <v>4</v>
      </c>
      <c r="G241">
        <v>6</v>
      </c>
      <c r="H241">
        <v>0</v>
      </c>
      <c r="I241">
        <v>0</v>
      </c>
      <c r="J241">
        <v>0</v>
      </c>
      <c r="K241">
        <v>1</v>
      </c>
      <c r="L241">
        <v>12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257948</v>
      </c>
      <c r="Z241">
        <v>117357.6</v>
      </c>
      <c r="AA241">
        <v>89895.4</v>
      </c>
      <c r="AB241">
        <v>31</v>
      </c>
      <c r="AC241">
        <v>2.75</v>
      </c>
      <c r="AD241">
        <v>2913.8242768768432</v>
      </c>
      <c r="AE241">
        <v>280.98738450110238</v>
      </c>
      <c r="AF241">
        <v>682.69295695123287</v>
      </c>
      <c r="AG241">
        <v>2960.8310645730189</v>
      </c>
      <c r="AH241">
        <v>258.92611372025232</v>
      </c>
      <c r="AI241">
        <v>9453.9825488225888</v>
      </c>
      <c r="AJ241">
        <v>2617.13830609768</v>
      </c>
      <c r="AK241">
        <v>284.5605657770198</v>
      </c>
      <c r="AL241">
        <v>9418.3709403620142</v>
      </c>
      <c r="AM241">
        <v>9496.6157966236769</v>
      </c>
      <c r="AN241">
        <v>2890.7685265238601</v>
      </c>
      <c r="AO241">
        <v>2914.7845109175132</v>
      </c>
      <c r="AP241">
        <v>258.76760073792872</v>
      </c>
      <c r="AQ241">
        <v>2972.0250930000002</v>
      </c>
      <c r="AR241">
        <v>2972.0282400000001</v>
      </c>
      <c r="AS241">
        <v>2.7397623389426431</v>
      </c>
    </row>
    <row r="242" spans="1:45" x14ac:dyDescent="0.35">
      <c r="A242" s="2">
        <v>43831</v>
      </c>
      <c r="B242">
        <v>21</v>
      </c>
      <c r="C242">
        <v>6</v>
      </c>
      <c r="D242">
        <v>4</v>
      </c>
      <c r="E242">
        <v>21</v>
      </c>
      <c r="F242">
        <v>4</v>
      </c>
      <c r="G242">
        <v>6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277230.04759999999</v>
      </c>
      <c r="Z242">
        <v>88876.833329999994</v>
      </c>
      <c r="AA242">
        <v>67356.75</v>
      </c>
      <c r="AB242">
        <v>31</v>
      </c>
      <c r="AC242">
        <v>2.75</v>
      </c>
      <c r="AD242">
        <v>2913.882951</v>
      </c>
      <c r="AE242">
        <v>281.28250000000003</v>
      </c>
      <c r="AF242">
        <v>683.08056790000001</v>
      </c>
      <c r="AG242">
        <v>2899.9556339999999</v>
      </c>
      <c r="AH242">
        <v>258.608</v>
      </c>
      <c r="AI242">
        <v>9459.5779999999995</v>
      </c>
      <c r="AJ242">
        <v>2618.566147</v>
      </c>
      <c r="AK242">
        <v>284.79780199999999</v>
      </c>
      <c r="AL242">
        <v>9416.8080000000009</v>
      </c>
      <c r="AM242">
        <v>9517.8240839999999</v>
      </c>
      <c r="AN242">
        <v>2890.236844</v>
      </c>
      <c r="AO242">
        <v>2921.241023</v>
      </c>
      <c r="AP242">
        <v>258.60770000000002</v>
      </c>
      <c r="AQ242">
        <v>2913.426633</v>
      </c>
      <c r="AR242">
        <v>2913.426633</v>
      </c>
      <c r="AS242">
        <v>2.7414563721046332</v>
      </c>
    </row>
    <row r="243" spans="1:45" x14ac:dyDescent="0.35">
      <c r="A243" s="2">
        <v>43862</v>
      </c>
      <c r="B243">
        <v>19</v>
      </c>
      <c r="C243">
        <v>6</v>
      </c>
      <c r="D243">
        <v>4</v>
      </c>
      <c r="E243">
        <v>19</v>
      </c>
      <c r="F243">
        <v>5</v>
      </c>
      <c r="G243">
        <v>5</v>
      </c>
      <c r="H243">
        <v>0</v>
      </c>
      <c r="I243">
        <v>0</v>
      </c>
      <c r="J243">
        <v>0</v>
      </c>
      <c r="K243">
        <v>1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282356.0526</v>
      </c>
      <c r="Z243">
        <v>96909.666670000006</v>
      </c>
      <c r="AA243">
        <v>70473.25</v>
      </c>
      <c r="AB243">
        <v>29</v>
      </c>
      <c r="AC243">
        <v>2.75</v>
      </c>
      <c r="AD243">
        <v>2911.8160523137221</v>
      </c>
      <c r="AE243">
        <v>281.47477401689599</v>
      </c>
      <c r="AF243">
        <v>683.46828462049893</v>
      </c>
      <c r="AG243">
        <v>2734.73873460812</v>
      </c>
      <c r="AH243">
        <v>257.32972623556441</v>
      </c>
      <c r="AI243">
        <v>9466.7893324716933</v>
      </c>
      <c r="AJ243">
        <v>2620.3649577405699</v>
      </c>
      <c r="AK243">
        <v>285.11065080303308</v>
      </c>
      <c r="AL243">
        <v>9415.8466927840436</v>
      </c>
      <c r="AM243">
        <v>9532.5277897299566</v>
      </c>
      <c r="AN243">
        <v>2889.841009779605</v>
      </c>
      <c r="AO243">
        <v>2925.6509625320032</v>
      </c>
      <c r="AP243">
        <v>257.80426437829942</v>
      </c>
      <c r="AQ243">
        <v>2751.8891760000001</v>
      </c>
      <c r="AR243">
        <v>2751.881202</v>
      </c>
      <c r="AS243">
        <v>2.75</v>
      </c>
    </row>
    <row r="244" spans="1:45" x14ac:dyDescent="0.35">
      <c r="A244" s="2">
        <v>43891</v>
      </c>
      <c r="B244">
        <v>22</v>
      </c>
      <c r="C244">
        <v>4</v>
      </c>
      <c r="D244">
        <v>5</v>
      </c>
      <c r="E244">
        <v>22</v>
      </c>
      <c r="F244">
        <v>4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126273.45450000001</v>
      </c>
      <c r="Z244">
        <v>37938.25</v>
      </c>
      <c r="AA244">
        <v>35183.4</v>
      </c>
      <c r="AB244">
        <v>31</v>
      </c>
      <c r="AC244">
        <v>2.75</v>
      </c>
      <c r="AD244">
        <v>2908.4151519497159</v>
      </c>
      <c r="AE244">
        <v>281.6196269653696</v>
      </c>
      <c r="AF244">
        <v>683.85634655391277</v>
      </c>
      <c r="AG244">
        <v>2534.471980772063</v>
      </c>
      <c r="AH244">
        <v>255.6399311112161</v>
      </c>
      <c r="AI244">
        <v>9473.0491210749879</v>
      </c>
      <c r="AJ244">
        <v>2621.9655757678379</v>
      </c>
      <c r="AK244">
        <v>285.39374948520071</v>
      </c>
      <c r="AL244">
        <v>9413.228450632043</v>
      </c>
      <c r="AM244">
        <v>9542.6861696284086</v>
      </c>
      <c r="AN244">
        <v>2889.0002402549699</v>
      </c>
      <c r="AO244">
        <v>2928.7306700974659</v>
      </c>
      <c r="AP244">
        <v>256.82672433590187</v>
      </c>
      <c r="AQ244">
        <v>2552.4216179999999</v>
      </c>
      <c r="AR244">
        <v>2552.409811</v>
      </c>
      <c r="AS244">
        <v>2.75</v>
      </c>
    </row>
    <row r="245" spans="1:45" x14ac:dyDescent="0.35">
      <c r="A245" s="2">
        <v>43922</v>
      </c>
      <c r="B245">
        <v>22</v>
      </c>
      <c r="C245">
        <v>4</v>
      </c>
      <c r="D245">
        <v>4</v>
      </c>
      <c r="E245">
        <v>22</v>
      </c>
      <c r="F245">
        <v>4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4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14596.5</v>
      </c>
      <c r="Z245">
        <v>7743.25</v>
      </c>
      <c r="AA245">
        <v>6126.5</v>
      </c>
      <c r="AB245">
        <v>30</v>
      </c>
      <c r="AC245">
        <v>2.75</v>
      </c>
      <c r="AD245">
        <v>2904.6694779999998</v>
      </c>
      <c r="AE245">
        <v>281.79199999999997</v>
      </c>
      <c r="AF245">
        <v>684.24556970000003</v>
      </c>
      <c r="AG245">
        <v>2392.8665769999998</v>
      </c>
      <c r="AH245">
        <v>254.28399999999999</v>
      </c>
      <c r="AI245">
        <v>9475.0669999999991</v>
      </c>
      <c r="AJ245">
        <v>2622.6312370000001</v>
      </c>
      <c r="AK245">
        <v>285.51096039999999</v>
      </c>
      <c r="AL245">
        <v>9406.2109999999993</v>
      </c>
      <c r="AM245">
        <v>9551.8083939999997</v>
      </c>
      <c r="AN245">
        <v>2887.0085170000002</v>
      </c>
      <c r="AO245">
        <v>2931.696109</v>
      </c>
      <c r="AP245">
        <v>256.29469999999998</v>
      </c>
      <c r="AQ245">
        <v>2403.5598599999998</v>
      </c>
      <c r="AR245">
        <v>2403.5598599999998</v>
      </c>
      <c r="AS245">
        <v>2.75</v>
      </c>
    </row>
    <row r="246" spans="1:45" x14ac:dyDescent="0.35">
      <c r="A246" s="2">
        <v>43952</v>
      </c>
      <c r="B246">
        <v>20</v>
      </c>
      <c r="C246">
        <v>6</v>
      </c>
      <c r="D246">
        <v>5</v>
      </c>
      <c r="E246">
        <v>20</v>
      </c>
      <c r="F246">
        <v>5</v>
      </c>
      <c r="G246">
        <v>6</v>
      </c>
      <c r="H246">
        <v>0</v>
      </c>
      <c r="I246">
        <v>0</v>
      </c>
      <c r="J246">
        <v>0</v>
      </c>
      <c r="K246">
        <v>0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C246">
        <v>2.75</v>
      </c>
      <c r="AD246">
        <v>2901.4858167581701</v>
      </c>
      <c r="AE246">
        <v>282.05192126919582</v>
      </c>
      <c r="AF246">
        <v>684.63670914326633</v>
      </c>
      <c r="AG246">
        <v>2377.2077640525722</v>
      </c>
      <c r="AH246">
        <v>253.81697588696559</v>
      </c>
      <c r="AI246">
        <v>9470.829584155168</v>
      </c>
      <c r="AJ246">
        <v>2621.9107515734909</v>
      </c>
      <c r="AK246">
        <v>285.37760486851681</v>
      </c>
      <c r="AL246">
        <v>9393.204598388962</v>
      </c>
      <c r="AM246">
        <v>9562.3032801123863</v>
      </c>
      <c r="AN246">
        <v>2883.4591305666672</v>
      </c>
      <c r="AO246">
        <v>2935.3698368852261</v>
      </c>
      <c r="AP246">
        <v>256.6376402939577</v>
      </c>
      <c r="AQ246">
        <v>2369.2019650000002</v>
      </c>
      <c r="AR246">
        <v>2369.2309879999998</v>
      </c>
      <c r="AS246">
        <v>2.75</v>
      </c>
    </row>
    <row r="247" spans="1:45" x14ac:dyDescent="0.35">
      <c r="A247" s="2">
        <v>43983</v>
      </c>
      <c r="B247">
        <v>22</v>
      </c>
      <c r="C247">
        <v>4</v>
      </c>
      <c r="D247">
        <v>4</v>
      </c>
      <c r="E247">
        <v>22</v>
      </c>
      <c r="F247">
        <v>4</v>
      </c>
      <c r="G247">
        <v>4</v>
      </c>
      <c r="H247">
        <v>0</v>
      </c>
      <c r="I247">
        <v>0</v>
      </c>
      <c r="J247">
        <v>0</v>
      </c>
      <c r="K247">
        <v>0</v>
      </c>
      <c r="L247">
        <v>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AC247">
        <v>2.75</v>
      </c>
      <c r="AD247">
        <v>2899.4411873242771</v>
      </c>
      <c r="AE247">
        <v>282.39976689667981</v>
      </c>
      <c r="AF247">
        <v>685.03027630719237</v>
      </c>
      <c r="AG247">
        <v>2449.0769277084942</v>
      </c>
      <c r="AH247">
        <v>254.0325322052482</v>
      </c>
      <c r="AI247">
        <v>9463.431411321917</v>
      </c>
      <c r="AJ247">
        <v>2620.4952264976368</v>
      </c>
      <c r="AK247">
        <v>285.11484008217832</v>
      </c>
      <c r="AL247">
        <v>9377.2296274801556</v>
      </c>
      <c r="AM247">
        <v>9572.1782330849692</v>
      </c>
      <c r="AN247">
        <v>2879.142607419215</v>
      </c>
      <c r="AO247">
        <v>2939.0007887667171</v>
      </c>
      <c r="AP247">
        <v>257.5243093258689</v>
      </c>
      <c r="AQ247">
        <v>2414.694645</v>
      </c>
      <c r="AR247">
        <v>2414.7319160000002</v>
      </c>
      <c r="AS247">
        <v>2.75</v>
      </c>
    </row>
    <row r="248" spans="1:45" x14ac:dyDescent="0.35">
      <c r="A248" s="2">
        <v>44013</v>
      </c>
      <c r="B248">
        <v>22</v>
      </c>
      <c r="C248">
        <v>5</v>
      </c>
      <c r="D248">
        <v>4</v>
      </c>
      <c r="E248">
        <v>22</v>
      </c>
      <c r="F248">
        <v>4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AC248">
        <v>2.75</v>
      </c>
      <c r="AD248">
        <v>2899.0301669999999</v>
      </c>
      <c r="AE248">
        <v>282.82100000000003</v>
      </c>
      <c r="AF248">
        <v>685.42672170000003</v>
      </c>
      <c r="AG248">
        <v>2543.6294899999998</v>
      </c>
      <c r="AH248">
        <v>254.53399999999999</v>
      </c>
      <c r="AI248">
        <v>9457.2440000000006</v>
      </c>
      <c r="AJ248">
        <v>2619.361343</v>
      </c>
      <c r="AK248">
        <v>284.8952822</v>
      </c>
      <c r="AL248">
        <v>9362.4590000000007</v>
      </c>
      <c r="AM248">
        <v>9578.3403049999997</v>
      </c>
      <c r="AN248">
        <v>2875.1487830000001</v>
      </c>
      <c r="AO248">
        <v>2941.4444939999998</v>
      </c>
      <c r="AP248">
        <v>258.43329999999997</v>
      </c>
      <c r="AQ248">
        <v>2480.7467750000001</v>
      </c>
      <c r="AR248">
        <v>2480.7242249999999</v>
      </c>
      <c r="AS248">
        <v>2.75</v>
      </c>
    </row>
    <row r="249" spans="1:45" x14ac:dyDescent="0.35">
      <c r="A249" s="2">
        <v>44044</v>
      </c>
      <c r="B249">
        <v>21</v>
      </c>
      <c r="C249">
        <v>5</v>
      </c>
      <c r="D249">
        <v>5</v>
      </c>
      <c r="E249">
        <v>21</v>
      </c>
      <c r="F249">
        <v>5</v>
      </c>
      <c r="G249">
        <v>5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AC249">
        <v>2.75</v>
      </c>
      <c r="AD249">
        <v>2900.5230746906459</v>
      </c>
      <c r="AE249">
        <v>283.29614831372658</v>
      </c>
      <c r="AF249">
        <v>685.82634986569326</v>
      </c>
      <c r="AG249">
        <v>2609.3488237741772</v>
      </c>
      <c r="AH249">
        <v>254.99829614250049</v>
      </c>
      <c r="AI249">
        <v>9455.5208864632041</v>
      </c>
      <c r="AJ249">
        <v>2619.2342003728741</v>
      </c>
      <c r="AK249">
        <v>284.84766993030757</v>
      </c>
      <c r="AL249">
        <v>9352.0022469935047</v>
      </c>
      <c r="AM249">
        <v>9579.0509339315577</v>
      </c>
      <c r="AN249">
        <v>2872.2884374352279</v>
      </c>
      <c r="AO249">
        <v>2942.0206530011492</v>
      </c>
      <c r="AP249">
        <v>258.9667077792011</v>
      </c>
      <c r="AQ249">
        <v>2520.772543</v>
      </c>
      <c r="AR249">
        <v>2520.1394169999999</v>
      </c>
      <c r="AS249">
        <v>2.75</v>
      </c>
    </row>
    <row r="250" spans="1:45" x14ac:dyDescent="0.35">
      <c r="A250" s="2">
        <v>44075</v>
      </c>
      <c r="B250">
        <v>21</v>
      </c>
      <c r="C250">
        <v>5</v>
      </c>
      <c r="D250">
        <v>4</v>
      </c>
      <c r="E250">
        <v>21</v>
      </c>
      <c r="F250">
        <v>4</v>
      </c>
      <c r="G250">
        <v>5</v>
      </c>
      <c r="H250">
        <v>0</v>
      </c>
      <c r="I250">
        <v>0</v>
      </c>
      <c r="J250">
        <v>0</v>
      </c>
      <c r="K250">
        <v>0</v>
      </c>
      <c r="L250">
        <v>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AC250">
        <v>2.75</v>
      </c>
      <c r="AD250">
        <v>2903.2931957161318</v>
      </c>
      <c r="AE250">
        <v>283.78599804050612</v>
      </c>
      <c r="AF250">
        <v>686.22888149139396</v>
      </c>
      <c r="AG250">
        <v>2648.030105134902</v>
      </c>
      <c r="AH250">
        <v>255.39668080853221</v>
      </c>
      <c r="AI250">
        <v>9457.0436780817654</v>
      </c>
      <c r="AJ250">
        <v>2619.8325701675358</v>
      </c>
      <c r="AK250">
        <v>284.92523217867807</v>
      </c>
      <c r="AL250">
        <v>9344.7153727806017</v>
      </c>
      <c r="AM250">
        <v>9577.9891019206389</v>
      </c>
      <c r="AN250">
        <v>2870.2561295866699</v>
      </c>
      <c r="AO250">
        <v>2941.905650428273</v>
      </c>
      <c r="AP250">
        <v>259.22063836062517</v>
      </c>
      <c r="AQ250">
        <v>2539.0074060000002</v>
      </c>
      <c r="AR250">
        <v>2534.9916520000002</v>
      </c>
      <c r="AS250">
        <v>2.75</v>
      </c>
    </row>
    <row r="251" spans="1:45" x14ac:dyDescent="0.35">
      <c r="A251" s="2">
        <v>44105</v>
      </c>
      <c r="B251">
        <v>22</v>
      </c>
      <c r="C251">
        <v>5</v>
      </c>
      <c r="D251">
        <v>4</v>
      </c>
      <c r="E251">
        <v>21</v>
      </c>
      <c r="F251">
        <v>5</v>
      </c>
      <c r="G251">
        <v>5</v>
      </c>
      <c r="H251">
        <v>0</v>
      </c>
      <c r="I251">
        <v>0</v>
      </c>
      <c r="J251">
        <v>0</v>
      </c>
      <c r="K251">
        <v>0</v>
      </c>
      <c r="L251">
        <v>10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AC251">
        <v>2.75</v>
      </c>
      <c r="AD251">
        <v>2906.4895569999999</v>
      </c>
      <c r="AE251">
        <v>284.24639999999999</v>
      </c>
      <c r="AF251">
        <v>686.63389129999996</v>
      </c>
      <c r="AG251">
        <v>2674.7964609999999</v>
      </c>
      <c r="AH251">
        <v>255.774</v>
      </c>
      <c r="AI251">
        <v>9459.4760000000006</v>
      </c>
      <c r="AJ251">
        <v>2620.623642</v>
      </c>
      <c r="AK251">
        <v>285.0373204</v>
      </c>
      <c r="AL251">
        <v>9338.3909999999996</v>
      </c>
      <c r="AM251">
        <v>9580.188177</v>
      </c>
      <c r="AN251">
        <v>2868.4673630000002</v>
      </c>
      <c r="AO251">
        <v>2942.7400419999999</v>
      </c>
      <c r="AP251">
        <v>259.41469999999998</v>
      </c>
      <c r="AQ251">
        <v>2552.3921350000001</v>
      </c>
      <c r="AR251">
        <v>2539.5716560000001</v>
      </c>
      <c r="AS251">
        <v>2.75</v>
      </c>
    </row>
    <row r="252" spans="1:45" x14ac:dyDescent="0.35">
      <c r="A252" s="2">
        <v>44136</v>
      </c>
      <c r="B252">
        <v>19</v>
      </c>
      <c r="C252">
        <v>6</v>
      </c>
      <c r="D252">
        <v>5</v>
      </c>
      <c r="E252">
        <v>18</v>
      </c>
      <c r="F252">
        <v>4</v>
      </c>
      <c r="G252">
        <v>8</v>
      </c>
      <c r="H252">
        <v>0</v>
      </c>
      <c r="I252">
        <v>0</v>
      </c>
      <c r="J252">
        <v>0</v>
      </c>
      <c r="K252">
        <v>0</v>
      </c>
      <c r="L252">
        <v>11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AC252">
        <v>2.75</v>
      </c>
      <c r="AD252">
        <v>2909.4015035162752</v>
      </c>
      <c r="AE252">
        <v>284.64884473515468</v>
      </c>
      <c r="AF252">
        <v>687.04101321247697</v>
      </c>
      <c r="AG252">
        <v>2701.7302729986268</v>
      </c>
      <c r="AH252">
        <v>256.16639509858612</v>
      </c>
      <c r="AI252">
        <v>9460.9524996216496</v>
      </c>
      <c r="AJ252">
        <v>2621.1819855276049</v>
      </c>
      <c r="AK252">
        <v>285.11185629173411</v>
      </c>
      <c r="AL252">
        <v>9331.3146728963275</v>
      </c>
      <c r="AM252">
        <v>9589.0899819391452</v>
      </c>
      <c r="AN252">
        <v>2866.4704555813241</v>
      </c>
      <c r="AO252">
        <v>2945.656737221283</v>
      </c>
      <c r="AP252">
        <v>259.72071377442069</v>
      </c>
      <c r="AQ252">
        <v>2574.0373960000002</v>
      </c>
      <c r="AR252">
        <v>2545.513371</v>
      </c>
      <c r="AS252">
        <v>2.75</v>
      </c>
    </row>
    <row r="253" spans="1:45" x14ac:dyDescent="0.35">
      <c r="A253" s="2">
        <v>44166</v>
      </c>
      <c r="B253">
        <v>22</v>
      </c>
      <c r="C253">
        <v>5</v>
      </c>
      <c r="D253">
        <v>4</v>
      </c>
      <c r="E253">
        <v>22</v>
      </c>
      <c r="F253">
        <v>4</v>
      </c>
      <c r="G253">
        <v>5</v>
      </c>
      <c r="H253">
        <v>0</v>
      </c>
      <c r="I253">
        <v>0</v>
      </c>
      <c r="J253">
        <v>0</v>
      </c>
      <c r="K253">
        <v>0</v>
      </c>
      <c r="L253">
        <v>12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AC253">
        <v>2.75</v>
      </c>
      <c r="AD253">
        <v>2911.879652440834</v>
      </c>
      <c r="AE253">
        <v>285.02738168203922</v>
      </c>
      <c r="AF253">
        <v>687.45011794204868</v>
      </c>
      <c r="AG253">
        <v>2728.750941603967</v>
      </c>
      <c r="AH253">
        <v>256.57518900506938</v>
      </c>
      <c r="AI253">
        <v>9461.4919133880649</v>
      </c>
      <c r="AJ253">
        <v>2621.5116905729619</v>
      </c>
      <c r="AK253">
        <v>285.15104252162791</v>
      </c>
      <c r="AL253">
        <v>9323.7436221381322</v>
      </c>
      <c r="AM253">
        <v>9601.7701584547121</v>
      </c>
      <c r="AN253">
        <v>2864.3449826785368</v>
      </c>
      <c r="AO253">
        <v>2949.7580607424188</v>
      </c>
      <c r="AP253">
        <v>260.11935204644669</v>
      </c>
      <c r="AQ253">
        <v>2601.7334329999999</v>
      </c>
      <c r="AR253">
        <v>2553.8120269999999</v>
      </c>
      <c r="AS253">
        <v>2.75</v>
      </c>
    </row>
    <row r="254" spans="1:45" x14ac:dyDescent="0.35">
      <c r="A254" s="2">
        <v>44197</v>
      </c>
      <c r="B254">
        <v>19</v>
      </c>
      <c r="C254">
        <v>7</v>
      </c>
      <c r="D254">
        <v>5</v>
      </c>
      <c r="E254">
        <v>19</v>
      </c>
      <c r="F254">
        <v>5</v>
      </c>
      <c r="G254">
        <v>7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AC254">
        <v>2.75</v>
      </c>
      <c r="AD254">
        <v>2913.9149389999998</v>
      </c>
      <c r="AE254">
        <v>285.43169999999998</v>
      </c>
      <c r="AF254">
        <v>687.86113539999997</v>
      </c>
      <c r="AG254">
        <v>2752.737122</v>
      </c>
      <c r="AH254">
        <v>256.99299999999999</v>
      </c>
      <c r="AI254">
        <v>9461.5840000000007</v>
      </c>
      <c r="AJ254">
        <v>2621.7242270000002</v>
      </c>
      <c r="AK254">
        <v>285.17565200000001</v>
      </c>
      <c r="AL254">
        <v>9316.4279999999999</v>
      </c>
      <c r="AM254">
        <v>9613.7128030000003</v>
      </c>
      <c r="AN254">
        <v>2862.3033340000002</v>
      </c>
      <c r="AO254">
        <v>2953.6386910000001</v>
      </c>
      <c r="AP254">
        <v>260.54349999999999</v>
      </c>
      <c r="AQ254">
        <v>2629.440384</v>
      </c>
      <c r="AR254">
        <v>2562.7981690000001</v>
      </c>
      <c r="AS254">
        <v>2.75</v>
      </c>
    </row>
    <row r="255" spans="1:45" x14ac:dyDescent="0.35">
      <c r="A255" s="2">
        <v>44228</v>
      </c>
      <c r="B255">
        <v>19</v>
      </c>
      <c r="C255">
        <v>5</v>
      </c>
      <c r="D255">
        <v>4</v>
      </c>
      <c r="E255">
        <v>19</v>
      </c>
      <c r="F255">
        <v>4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AC255">
        <v>2.75</v>
      </c>
      <c r="AD255">
        <v>2915.5338892812779</v>
      </c>
      <c r="AE255">
        <v>285.89551546787442</v>
      </c>
      <c r="AF255">
        <v>688.27412236217424</v>
      </c>
      <c r="AG255">
        <v>2771.539185712636</v>
      </c>
      <c r="AH255">
        <v>257.41345679648629</v>
      </c>
      <c r="AI255">
        <v>9461.6621520872341</v>
      </c>
      <c r="AJ255">
        <v>2621.9217043685571</v>
      </c>
      <c r="AK255">
        <v>285.20345032868158</v>
      </c>
      <c r="AL255">
        <v>9309.9665058656647</v>
      </c>
      <c r="AM255">
        <v>9621.5603078303357</v>
      </c>
      <c r="AN255">
        <v>2860.5162719802279</v>
      </c>
      <c r="AO255">
        <v>2956.254064076667</v>
      </c>
      <c r="AP255">
        <v>260.94012230829929</v>
      </c>
      <c r="AQ255">
        <v>2652.5186789999998</v>
      </c>
      <c r="AR255">
        <v>2571.1808850000002</v>
      </c>
      <c r="AS255">
        <v>2.75</v>
      </c>
    </row>
    <row r="256" spans="1:45" x14ac:dyDescent="0.35">
      <c r="A256" s="2">
        <v>44256</v>
      </c>
      <c r="B256">
        <v>23</v>
      </c>
      <c r="C256">
        <v>4</v>
      </c>
      <c r="D256">
        <v>4</v>
      </c>
      <c r="E256">
        <v>23</v>
      </c>
      <c r="F256">
        <v>4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3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AC256">
        <v>2.75</v>
      </c>
      <c r="AD256">
        <v>2916.9053928168369</v>
      </c>
      <c r="AE256">
        <v>286.38865034245038</v>
      </c>
      <c r="AF256">
        <v>688.68964306263558</v>
      </c>
      <c r="AG256">
        <v>2786.89436963455</v>
      </c>
      <c r="AH256">
        <v>257.83422983785891</v>
      </c>
      <c r="AI256">
        <v>9461.9342979956127</v>
      </c>
      <c r="AJ256">
        <v>2622.168791022099</v>
      </c>
      <c r="AK256">
        <v>285.24017387555142</v>
      </c>
      <c r="AL256">
        <v>9304.3520275557166</v>
      </c>
      <c r="AM256">
        <v>9626.5882484087106</v>
      </c>
      <c r="AN256">
        <v>2858.9880499584301</v>
      </c>
      <c r="AO256">
        <v>2958.002646639105</v>
      </c>
      <c r="AP256">
        <v>261.31250160173801</v>
      </c>
      <c r="AQ256">
        <v>2671.9299139999998</v>
      </c>
      <c r="AR256">
        <v>2579.1853689999998</v>
      </c>
      <c r="AS256">
        <v>2.75</v>
      </c>
    </row>
    <row r="257" spans="1:45" x14ac:dyDescent="0.35">
      <c r="A257" s="2">
        <v>44287</v>
      </c>
      <c r="B257">
        <v>22</v>
      </c>
      <c r="C257">
        <v>4</v>
      </c>
      <c r="D257">
        <v>4</v>
      </c>
      <c r="E257">
        <v>22</v>
      </c>
      <c r="F257">
        <v>4</v>
      </c>
      <c r="G257">
        <v>4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AC257">
        <v>2.75</v>
      </c>
      <c r="AD257">
        <v>2918.2339299999999</v>
      </c>
      <c r="AE257">
        <v>286.86495350000001</v>
      </c>
      <c r="AF257">
        <v>689.10838860000001</v>
      </c>
      <c r="AG257">
        <v>2801.5116269999999</v>
      </c>
      <c r="AH257">
        <v>258.25400000000002</v>
      </c>
      <c r="AI257">
        <v>9462.5519999999997</v>
      </c>
      <c r="AJ257">
        <v>2622.5207949999999</v>
      </c>
      <c r="AK257">
        <v>285.28855170000003</v>
      </c>
      <c r="AL257">
        <v>9299.4259999999995</v>
      </c>
      <c r="AM257">
        <v>9631.2304960000001</v>
      </c>
      <c r="AN257">
        <v>2857.681294</v>
      </c>
      <c r="AO257">
        <v>2959.6436629999998</v>
      </c>
      <c r="AP257">
        <v>261.678</v>
      </c>
      <c r="AQ257">
        <v>2690.035981</v>
      </c>
      <c r="AR257">
        <v>2587.4172440000002</v>
      </c>
      <c r="AS257">
        <v>2.75</v>
      </c>
    </row>
    <row r="258" spans="1:45" x14ac:dyDescent="0.35">
      <c r="A258" s="2">
        <v>44317</v>
      </c>
      <c r="B258">
        <v>20</v>
      </c>
      <c r="C258">
        <v>6</v>
      </c>
      <c r="D258">
        <v>5</v>
      </c>
      <c r="E258">
        <v>20</v>
      </c>
      <c r="F258">
        <v>5</v>
      </c>
      <c r="G258">
        <v>6</v>
      </c>
      <c r="H258">
        <v>0</v>
      </c>
      <c r="I258">
        <v>0</v>
      </c>
      <c r="J258">
        <v>0</v>
      </c>
      <c r="K258">
        <v>0</v>
      </c>
      <c r="L258">
        <v>5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AC258">
        <v>2.75</v>
      </c>
      <c r="AD258">
        <v>2919.6621020252701</v>
      </c>
      <c r="AE258">
        <v>287.29453704890091</v>
      </c>
      <c r="AF258">
        <v>689.53043698697206</v>
      </c>
      <c r="AG258">
        <v>2817.320368224804</v>
      </c>
      <c r="AH258">
        <v>258.67181475250351</v>
      </c>
      <c r="AI258">
        <v>9463.5992623997863</v>
      </c>
      <c r="AJ258">
        <v>2623.010633072241</v>
      </c>
      <c r="AK258">
        <v>285.34966409353939</v>
      </c>
      <c r="AL258">
        <v>9295.0265629003006</v>
      </c>
      <c r="AM258">
        <v>9637.3886980728057</v>
      </c>
      <c r="AN258">
        <v>2856.5543764236982</v>
      </c>
      <c r="AO258">
        <v>2961.7695305461111</v>
      </c>
      <c r="AP258">
        <v>262.05002291830601</v>
      </c>
      <c r="AQ258">
        <v>2708.732966</v>
      </c>
      <c r="AR258">
        <v>2596.359618</v>
      </c>
      <c r="AS258">
        <v>2.75</v>
      </c>
    </row>
    <row r="259" spans="1:45" x14ac:dyDescent="0.35">
      <c r="A259" s="2">
        <v>44348</v>
      </c>
      <c r="B259">
        <v>22</v>
      </c>
      <c r="C259">
        <v>4</v>
      </c>
      <c r="D259">
        <v>4</v>
      </c>
      <c r="E259">
        <v>22</v>
      </c>
      <c r="F259">
        <v>4</v>
      </c>
      <c r="G259">
        <v>4</v>
      </c>
      <c r="H259">
        <v>0</v>
      </c>
      <c r="I259">
        <v>0</v>
      </c>
      <c r="J259">
        <v>0</v>
      </c>
      <c r="K259">
        <v>0</v>
      </c>
      <c r="L259">
        <v>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AC259">
        <v>2.75</v>
      </c>
      <c r="AD259">
        <v>2921.084993291825</v>
      </c>
      <c r="AE259">
        <v>287.71256602593928</v>
      </c>
      <c r="AF259">
        <v>689.95341389259647</v>
      </c>
      <c r="AG259">
        <v>2833.1318324505178</v>
      </c>
      <c r="AH259">
        <v>259.08818793979378</v>
      </c>
      <c r="AI259">
        <v>9464.8898575924541</v>
      </c>
      <c r="AJ259">
        <v>2623.5816569312351</v>
      </c>
      <c r="AK259">
        <v>285.41799627616678</v>
      </c>
      <c r="AL259">
        <v>9290.9786750463754</v>
      </c>
      <c r="AM259">
        <v>9644.8356069104811</v>
      </c>
      <c r="AN259">
        <v>2855.5486545618078</v>
      </c>
      <c r="AO259">
        <v>2964.305438960434</v>
      </c>
      <c r="AP259">
        <v>262.42614895401078</v>
      </c>
      <c r="AQ259">
        <v>2728.0537519999998</v>
      </c>
      <c r="AR259">
        <v>2606.0007620000001</v>
      </c>
      <c r="AS259">
        <v>2.75</v>
      </c>
    </row>
    <row r="260" spans="1:45" x14ac:dyDescent="0.35">
      <c r="A260" s="2">
        <v>44378</v>
      </c>
      <c r="B260">
        <v>21</v>
      </c>
      <c r="C260">
        <v>6</v>
      </c>
      <c r="D260">
        <v>4</v>
      </c>
      <c r="E260">
        <v>21</v>
      </c>
      <c r="F260">
        <v>5</v>
      </c>
      <c r="G260">
        <v>5</v>
      </c>
      <c r="H260">
        <v>0</v>
      </c>
      <c r="I260">
        <v>0</v>
      </c>
      <c r="J260">
        <v>0</v>
      </c>
      <c r="K260">
        <v>0</v>
      </c>
      <c r="L260">
        <v>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AC260">
        <v>2.75</v>
      </c>
      <c r="AD260">
        <v>2922.3358090000002</v>
      </c>
      <c r="AE260">
        <v>288.17046870000001</v>
      </c>
      <c r="AF260">
        <v>690.37433190000002</v>
      </c>
      <c r="AG260">
        <v>2846.9777159999999</v>
      </c>
      <c r="AH260">
        <v>259.50400000000002</v>
      </c>
      <c r="AI260">
        <v>9466.17</v>
      </c>
      <c r="AJ260">
        <v>2624.1548269999998</v>
      </c>
      <c r="AK260">
        <v>285.48638469999997</v>
      </c>
      <c r="AL260">
        <v>9287.1039999999994</v>
      </c>
      <c r="AM260">
        <v>9652.8117509999993</v>
      </c>
      <c r="AN260">
        <v>2854.601232</v>
      </c>
      <c r="AO260">
        <v>2967.009771</v>
      </c>
      <c r="AP260">
        <v>262.8</v>
      </c>
      <c r="AQ260">
        <v>2747.5654209999998</v>
      </c>
      <c r="AR260">
        <v>2616.205825</v>
      </c>
      <c r="AS260">
        <v>2.75</v>
      </c>
    </row>
    <row r="261" spans="1:45" x14ac:dyDescent="0.35">
      <c r="A261" s="2">
        <v>44409</v>
      </c>
      <c r="B261">
        <v>22</v>
      </c>
      <c r="C261">
        <v>4</v>
      </c>
      <c r="D261">
        <v>5</v>
      </c>
      <c r="E261">
        <v>22</v>
      </c>
      <c r="F261">
        <v>4</v>
      </c>
      <c r="G261">
        <v>5</v>
      </c>
      <c r="H261">
        <v>0</v>
      </c>
      <c r="I261">
        <v>0</v>
      </c>
      <c r="J261">
        <v>0</v>
      </c>
      <c r="K261">
        <v>0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AC261">
        <v>2.75</v>
      </c>
      <c r="AD261">
        <v>2923.2820612102282</v>
      </c>
      <c r="AE261">
        <v>288.70219936985302</v>
      </c>
      <c r="AF261">
        <v>690.79119754178737</v>
      </c>
      <c r="AG261">
        <v>2857.4395050917692</v>
      </c>
      <c r="AH261">
        <v>259.92028419349771</v>
      </c>
      <c r="AI261">
        <v>9467.2484279432483</v>
      </c>
      <c r="AJ261">
        <v>2624.6704592313658</v>
      </c>
      <c r="AK261">
        <v>285.54929933419743</v>
      </c>
      <c r="AL261">
        <v>9283.2873536442639</v>
      </c>
      <c r="AM261">
        <v>9660.7348955080288</v>
      </c>
      <c r="AN261">
        <v>2853.6703748805398</v>
      </c>
      <c r="AO261">
        <v>2969.697168405542</v>
      </c>
      <c r="AP261">
        <v>263.16794157403052</v>
      </c>
      <c r="AQ261">
        <v>2766.7119929999999</v>
      </c>
      <c r="AR261">
        <v>2626.6450380000001</v>
      </c>
      <c r="AS261">
        <v>2.75</v>
      </c>
    </row>
    <row r="262" spans="1:45" x14ac:dyDescent="0.35">
      <c r="A262" s="2">
        <v>44440</v>
      </c>
      <c r="B262">
        <v>21</v>
      </c>
      <c r="C262">
        <v>5</v>
      </c>
      <c r="D262">
        <v>4</v>
      </c>
      <c r="E262">
        <v>21</v>
      </c>
      <c r="F262">
        <v>4</v>
      </c>
      <c r="G262">
        <v>5</v>
      </c>
      <c r="H262">
        <v>0</v>
      </c>
      <c r="I262">
        <v>0</v>
      </c>
      <c r="J262">
        <v>0</v>
      </c>
      <c r="K262">
        <v>0</v>
      </c>
      <c r="L262">
        <v>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AC262">
        <v>2.75</v>
      </c>
      <c r="AD262">
        <v>2923.9284894232778</v>
      </c>
      <c r="AE262">
        <v>289.27181645379511</v>
      </c>
      <c r="AF262">
        <v>691.20599314846231</v>
      </c>
      <c r="AG262">
        <v>2865.2978455264169</v>
      </c>
      <c r="AH262">
        <v>260.33868506963501</v>
      </c>
      <c r="AI262">
        <v>9468.1839753382828</v>
      </c>
      <c r="AJ262">
        <v>2625.146291697406</v>
      </c>
      <c r="AK262">
        <v>285.607744216078</v>
      </c>
      <c r="AL262">
        <v>9279.6661611476447</v>
      </c>
      <c r="AM262">
        <v>9668.7317523197726</v>
      </c>
      <c r="AN262">
        <v>2852.7989995721091</v>
      </c>
      <c r="AO262">
        <v>2972.4073088525079</v>
      </c>
      <c r="AP262">
        <v>263.53731369333212</v>
      </c>
      <c r="AQ262">
        <v>2784.4452529999999</v>
      </c>
      <c r="AR262">
        <v>2636.2053649999998</v>
      </c>
      <c r="AS262">
        <v>2.75</v>
      </c>
    </row>
    <row r="263" spans="1:45" x14ac:dyDescent="0.35">
      <c r="A263" s="2">
        <v>44470</v>
      </c>
      <c r="B263">
        <v>21</v>
      </c>
      <c r="C263">
        <v>5</v>
      </c>
      <c r="D263">
        <v>5</v>
      </c>
      <c r="E263">
        <v>20</v>
      </c>
      <c r="F263">
        <v>5</v>
      </c>
      <c r="G263">
        <v>6</v>
      </c>
      <c r="H263">
        <v>0</v>
      </c>
      <c r="I263">
        <v>0</v>
      </c>
      <c r="J263">
        <v>0</v>
      </c>
      <c r="K263">
        <v>0</v>
      </c>
      <c r="L263">
        <v>10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AC263">
        <v>2.75</v>
      </c>
      <c r="AD263">
        <v>2924.31414</v>
      </c>
      <c r="AE263">
        <v>289.82590440000001</v>
      </c>
      <c r="AF263">
        <v>691.62169500000005</v>
      </c>
      <c r="AG263">
        <v>2871.8831730000002</v>
      </c>
      <c r="AH263">
        <v>260.76100000000002</v>
      </c>
      <c r="AI263">
        <v>9469.098</v>
      </c>
      <c r="AJ263">
        <v>2625.6194180000002</v>
      </c>
      <c r="AK263">
        <v>285.66435689999997</v>
      </c>
      <c r="AL263">
        <v>9276.4410000000007</v>
      </c>
      <c r="AM263">
        <v>9677.1062700000002</v>
      </c>
      <c r="AN263">
        <v>2852.0511849999998</v>
      </c>
      <c r="AO263">
        <v>2975.2361289999999</v>
      </c>
      <c r="AP263">
        <v>263.91820000000001</v>
      </c>
      <c r="AQ263">
        <v>2799.5939239999998</v>
      </c>
      <c r="AR263">
        <v>2643.5753260000001</v>
      </c>
      <c r="AS263">
        <v>2.75</v>
      </c>
    </row>
    <row r="264" spans="1:45" x14ac:dyDescent="0.35">
      <c r="A264" s="2">
        <v>44501</v>
      </c>
      <c r="B264">
        <v>20</v>
      </c>
      <c r="C264">
        <v>6</v>
      </c>
      <c r="D264">
        <v>4</v>
      </c>
      <c r="E264">
        <v>19</v>
      </c>
      <c r="F264">
        <v>4</v>
      </c>
      <c r="G264">
        <v>7</v>
      </c>
      <c r="H264">
        <v>0</v>
      </c>
      <c r="I264">
        <v>0</v>
      </c>
      <c r="J264">
        <v>0</v>
      </c>
      <c r="K264">
        <v>0</v>
      </c>
      <c r="L264">
        <v>11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AC264">
        <v>2.75</v>
      </c>
      <c r="AD264">
        <v>2924.482789467148</v>
      </c>
      <c r="AE264">
        <v>290.3259880827955</v>
      </c>
      <c r="AF264">
        <v>692.04058739032087</v>
      </c>
      <c r="AG264">
        <v>2878.2134278895469</v>
      </c>
      <c r="AH264">
        <v>261.18830773276301</v>
      </c>
      <c r="AI264">
        <v>9470.1015443457381</v>
      </c>
      <c r="AJ264">
        <v>2626.123018372663</v>
      </c>
      <c r="AK264">
        <v>285.72181502152222</v>
      </c>
      <c r="AL264">
        <v>9273.7683188189621</v>
      </c>
      <c r="AM264">
        <v>9685.9095966357745</v>
      </c>
      <c r="AN264">
        <v>2851.4767511652572</v>
      </c>
      <c r="AO264">
        <v>2978.20109349837</v>
      </c>
      <c r="AP264">
        <v>264.31798856334802</v>
      </c>
      <c r="AQ264">
        <v>2811.3131680000001</v>
      </c>
      <c r="AR264">
        <v>2647.8163770000001</v>
      </c>
      <c r="AS264">
        <v>2.75</v>
      </c>
    </row>
    <row r="265" spans="1:45" x14ac:dyDescent="0.35">
      <c r="A265" s="2">
        <v>44531</v>
      </c>
      <c r="B265">
        <v>21</v>
      </c>
      <c r="C265">
        <v>6</v>
      </c>
      <c r="D265">
        <v>4</v>
      </c>
      <c r="E265">
        <v>21</v>
      </c>
      <c r="F265">
        <v>4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AC265">
        <v>2.75</v>
      </c>
      <c r="AD265">
        <v>2924.4971350150672</v>
      </c>
      <c r="AE265">
        <v>290.79335408110569</v>
      </c>
      <c r="AF265">
        <v>692.46218666911216</v>
      </c>
      <c r="AG265">
        <v>2884.0565692957089</v>
      </c>
      <c r="AH265">
        <v>261.61881252240943</v>
      </c>
      <c r="AI265">
        <v>9471.2643892025717</v>
      </c>
      <c r="AJ265">
        <v>2626.674619575439</v>
      </c>
      <c r="AK265">
        <v>285.78295654100287</v>
      </c>
      <c r="AL265">
        <v>9271.6280507333959</v>
      </c>
      <c r="AM265">
        <v>9694.1816784030652</v>
      </c>
      <c r="AN265">
        <v>2851.0684823719721</v>
      </c>
      <c r="AO265">
        <v>2981.0057789628818</v>
      </c>
      <c r="AP265">
        <v>264.73328516155198</v>
      </c>
      <c r="AQ265">
        <v>2820.063893</v>
      </c>
      <c r="AR265">
        <v>2649.493489</v>
      </c>
      <c r="AS265">
        <v>2.75</v>
      </c>
    </row>
    <row r="266" spans="1:45" x14ac:dyDescent="0.35">
      <c r="A266" s="2">
        <v>44562</v>
      </c>
      <c r="B266">
        <v>20</v>
      </c>
      <c r="C266">
        <v>6</v>
      </c>
      <c r="D266">
        <v>5</v>
      </c>
      <c r="E266">
        <v>20</v>
      </c>
      <c r="F266">
        <v>5</v>
      </c>
      <c r="G266">
        <v>6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AC266">
        <v>2.75</v>
      </c>
      <c r="AD266">
        <v>2924.4246039999998</v>
      </c>
      <c r="AE266">
        <v>291.26422939999998</v>
      </c>
      <c r="AF266">
        <v>692.88531720000003</v>
      </c>
      <c r="AG266">
        <v>2888.8680610000001</v>
      </c>
      <c r="AH266">
        <v>262.05</v>
      </c>
      <c r="AI266">
        <v>9472.6460000000006</v>
      </c>
      <c r="AJ266">
        <v>2627.2878350000001</v>
      </c>
      <c r="AK266">
        <v>285.85065950000001</v>
      </c>
      <c r="AL266">
        <v>9269.9560000000001</v>
      </c>
      <c r="AM266">
        <v>9700.7096610000008</v>
      </c>
      <c r="AN266">
        <v>2850.8049040000001</v>
      </c>
      <c r="AO266">
        <v>2983.27529</v>
      </c>
      <c r="AP266">
        <v>265.15800000000002</v>
      </c>
      <c r="AQ266">
        <v>2826.6334419999998</v>
      </c>
      <c r="AR266">
        <v>2649.5526519999999</v>
      </c>
      <c r="AS266">
        <v>2.75</v>
      </c>
    </row>
    <row r="267" spans="1:45" x14ac:dyDescent="0.35">
      <c r="A267" s="2">
        <v>44593</v>
      </c>
      <c r="B267">
        <v>19</v>
      </c>
      <c r="C267">
        <v>5</v>
      </c>
      <c r="D267">
        <v>4</v>
      </c>
      <c r="E267">
        <v>19</v>
      </c>
      <c r="F267">
        <v>4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AC267">
        <v>2.75</v>
      </c>
      <c r="AD267">
        <v>2924.3235528100672</v>
      </c>
      <c r="AE267">
        <v>291.76544551007328</v>
      </c>
      <c r="AF267">
        <v>693.30927711544587</v>
      </c>
      <c r="AG267">
        <v>2892.2891545351958</v>
      </c>
      <c r="AH267">
        <v>262.47992931989268</v>
      </c>
      <c r="AI267">
        <v>9474.2750613404642</v>
      </c>
      <c r="AJ267">
        <v>2627.9682355002028</v>
      </c>
      <c r="AK267">
        <v>285.92661391675051</v>
      </c>
      <c r="AL267">
        <v>9268.677111820647</v>
      </c>
      <c r="AM267">
        <v>9704.6790786895745</v>
      </c>
      <c r="AN267">
        <v>2850.661429717692</v>
      </c>
      <c r="AO267">
        <v>2984.7574874528118</v>
      </c>
      <c r="AP267">
        <v>265.58680046887167</v>
      </c>
      <c r="AQ267">
        <v>2831.844971</v>
      </c>
      <c r="AR267">
        <v>2648.9122980000002</v>
      </c>
      <c r="AS267">
        <v>2.75</v>
      </c>
    </row>
    <row r="268" spans="1:45" x14ac:dyDescent="0.35">
      <c r="A268" s="2">
        <v>44621</v>
      </c>
      <c r="B268">
        <v>23</v>
      </c>
      <c r="C268">
        <v>4</v>
      </c>
      <c r="D268">
        <v>4</v>
      </c>
      <c r="E268">
        <v>23</v>
      </c>
      <c r="F268">
        <v>4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3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AC268">
        <v>2.75</v>
      </c>
      <c r="AD268">
        <v>2924.2160539608981</v>
      </c>
      <c r="AE268">
        <v>292.28625174400707</v>
      </c>
      <c r="AF268">
        <v>693.73525962323959</v>
      </c>
      <c r="AG268">
        <v>2894.7042524389221</v>
      </c>
      <c r="AH268">
        <v>262.90895372961887</v>
      </c>
      <c r="AI268">
        <v>9476.0571345181088</v>
      </c>
      <c r="AJ268">
        <v>2628.6892217786199</v>
      </c>
      <c r="AK268">
        <v>286.00775771620692</v>
      </c>
      <c r="AL268">
        <v>9267.6728951780187</v>
      </c>
      <c r="AM268">
        <v>9706.8690199939319</v>
      </c>
      <c r="AN268">
        <v>2850.6010263474068</v>
      </c>
      <c r="AO268">
        <v>2985.691257110791</v>
      </c>
      <c r="AP268">
        <v>266.01738269749927</v>
      </c>
      <c r="AQ268">
        <v>2836.664878</v>
      </c>
      <c r="AR268">
        <v>2648.361042</v>
      </c>
      <c r="AS268">
        <v>2.75</v>
      </c>
    </row>
    <row r="269" spans="1:45" x14ac:dyDescent="0.35">
      <c r="A269" s="2">
        <v>44652</v>
      </c>
      <c r="B269">
        <v>21</v>
      </c>
      <c r="C269">
        <v>5</v>
      </c>
      <c r="D269">
        <v>4</v>
      </c>
      <c r="E269">
        <v>21</v>
      </c>
      <c r="F269">
        <v>5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AC269">
        <v>2.75</v>
      </c>
      <c r="AD269">
        <v>2924.1151089999998</v>
      </c>
      <c r="AE269">
        <v>292.8065019</v>
      </c>
      <c r="AF269">
        <v>694.16493170000001</v>
      </c>
      <c r="AG269">
        <v>2896.6835449999999</v>
      </c>
      <c r="AH269">
        <v>263.33800000000002</v>
      </c>
      <c r="AI269">
        <v>9477.8670000000002</v>
      </c>
      <c r="AJ269">
        <v>2629.4161519999998</v>
      </c>
      <c r="AK269">
        <v>286.08984079999999</v>
      </c>
      <c r="AL269">
        <v>9266.8140000000003</v>
      </c>
      <c r="AM269">
        <v>9708.4569620000002</v>
      </c>
      <c r="AN269">
        <v>2850.5835489999999</v>
      </c>
      <c r="AO269">
        <v>2986.4382409999998</v>
      </c>
      <c r="AP269">
        <v>266.44819999999999</v>
      </c>
      <c r="AQ269">
        <v>2842.095374</v>
      </c>
      <c r="AR269">
        <v>2648.6504749999999</v>
      </c>
      <c r="AS269">
        <v>2.75</v>
      </c>
    </row>
    <row r="270" spans="1:45" x14ac:dyDescent="0.35">
      <c r="A270" s="2">
        <v>44682</v>
      </c>
      <c r="B270">
        <v>21</v>
      </c>
      <c r="C270">
        <v>5</v>
      </c>
      <c r="D270">
        <v>5</v>
      </c>
      <c r="E270">
        <v>21</v>
      </c>
      <c r="F270">
        <v>4</v>
      </c>
      <c r="G270">
        <v>6</v>
      </c>
      <c r="H270">
        <v>0</v>
      </c>
      <c r="I270">
        <v>0</v>
      </c>
      <c r="J270">
        <v>0</v>
      </c>
      <c r="K270">
        <v>0</v>
      </c>
      <c r="L270">
        <v>5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AC270">
        <v>2.75</v>
      </c>
      <c r="AD270">
        <v>2924.0304286999922</v>
      </c>
      <c r="AE270">
        <v>293.31246629913062</v>
      </c>
      <c r="AF270">
        <v>694.59873455159743</v>
      </c>
      <c r="AG270">
        <v>2898.6782040066901</v>
      </c>
      <c r="AH270">
        <v>263.76764165433059</v>
      </c>
      <c r="AI270">
        <v>9479.6059510331415</v>
      </c>
      <c r="AJ270">
        <v>2630.1214211080028</v>
      </c>
      <c r="AK270">
        <v>286.16949714110501</v>
      </c>
      <c r="AL270">
        <v>9265.9980116762345</v>
      </c>
      <c r="AM270">
        <v>9710.3768489392442</v>
      </c>
      <c r="AN270">
        <v>2850.5769097047141</v>
      </c>
      <c r="AO270">
        <v>2987.2849639125939</v>
      </c>
      <c r="AP270">
        <v>266.8780206722742</v>
      </c>
      <c r="AQ270">
        <v>2848.7903820000001</v>
      </c>
      <c r="AR270">
        <v>2650.2552439999999</v>
      </c>
      <c r="AS270">
        <v>2.75</v>
      </c>
    </row>
    <row r="271" spans="1:45" x14ac:dyDescent="0.35">
      <c r="A271" s="2">
        <v>44713</v>
      </c>
      <c r="B271">
        <v>22</v>
      </c>
      <c r="C271">
        <v>4</v>
      </c>
      <c r="D271">
        <v>4</v>
      </c>
      <c r="E271">
        <v>22</v>
      </c>
      <c r="F271">
        <v>4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6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AC271">
        <v>2.75</v>
      </c>
      <c r="AD271">
        <v>2923.9585607339341</v>
      </c>
      <c r="AE271">
        <v>293.81608135397983</v>
      </c>
      <c r="AF271">
        <v>695.03220630089481</v>
      </c>
      <c r="AG271">
        <v>2900.6633272449149</v>
      </c>
      <c r="AH271">
        <v>264.19703922578412</v>
      </c>
      <c r="AI271">
        <v>9481.2813319842608</v>
      </c>
      <c r="AJ271">
        <v>2630.805571161934</v>
      </c>
      <c r="AK271">
        <v>286.24689699787342</v>
      </c>
      <c r="AL271">
        <v>9265.2302574434143</v>
      </c>
      <c r="AM271">
        <v>9712.5884936212242</v>
      </c>
      <c r="AN271">
        <v>2850.5812481643261</v>
      </c>
      <c r="AO271">
        <v>2988.21748170507</v>
      </c>
      <c r="AP271">
        <v>267.30687293734212</v>
      </c>
      <c r="AQ271">
        <v>2856.0106839999999</v>
      </c>
      <c r="AR271">
        <v>2652.5580340000001</v>
      </c>
      <c r="AS271">
        <v>2.75</v>
      </c>
    </row>
    <row r="272" spans="1:45" x14ac:dyDescent="0.35">
      <c r="A272" s="2">
        <v>44743</v>
      </c>
      <c r="B272">
        <v>20</v>
      </c>
      <c r="C272">
        <v>6</v>
      </c>
      <c r="D272">
        <v>5</v>
      </c>
      <c r="E272">
        <v>20</v>
      </c>
      <c r="F272">
        <v>5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AC272">
        <v>2.75</v>
      </c>
      <c r="AD272">
        <v>2923.8927619999999</v>
      </c>
      <c r="AE272">
        <v>294.33569999999997</v>
      </c>
      <c r="AF272">
        <v>695.4596593</v>
      </c>
      <c r="AG272">
        <v>2902.4949940000001</v>
      </c>
      <c r="AH272">
        <v>264.625</v>
      </c>
      <c r="AI272">
        <v>9482.9269999999997</v>
      </c>
      <c r="AJ272">
        <v>2631.476181</v>
      </c>
      <c r="AK272">
        <v>286.32309470000001</v>
      </c>
      <c r="AL272">
        <v>9264.5429999999997</v>
      </c>
      <c r="AM272">
        <v>9714.8081760000005</v>
      </c>
      <c r="AN272">
        <v>2850.6047610000001</v>
      </c>
      <c r="AO272">
        <v>2989.146733</v>
      </c>
      <c r="AP272">
        <v>267.73509999999999</v>
      </c>
      <c r="AQ272">
        <v>2862.6687790000001</v>
      </c>
      <c r="AR272">
        <v>2654.6716630000001</v>
      </c>
      <c r="AS272">
        <v>2.75</v>
      </c>
    </row>
    <row r="273" spans="1:45" x14ac:dyDescent="0.35">
      <c r="A273" s="2">
        <v>44774</v>
      </c>
      <c r="B273">
        <v>23</v>
      </c>
      <c r="C273">
        <v>4</v>
      </c>
      <c r="D273">
        <v>4</v>
      </c>
      <c r="E273">
        <v>23</v>
      </c>
      <c r="F273">
        <v>4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AC273">
        <v>2.75</v>
      </c>
      <c r="AD273">
        <v>2923.8318440195958</v>
      </c>
      <c r="AE273">
        <v>294.88216534895707</v>
      </c>
      <c r="AF273">
        <v>695.87728172260665</v>
      </c>
      <c r="AG273">
        <v>2904.05294299359</v>
      </c>
      <c r="AH273">
        <v>265.05098554426411</v>
      </c>
      <c r="AI273">
        <v>9484.5792086010333</v>
      </c>
      <c r="AJ273">
        <v>2632.142977438149</v>
      </c>
      <c r="AK273">
        <v>286.39918409660692</v>
      </c>
      <c r="AL273">
        <v>9263.9689155484921</v>
      </c>
      <c r="AM273">
        <v>9716.8141041460312</v>
      </c>
      <c r="AN273">
        <v>2850.657187241231</v>
      </c>
      <c r="AO273">
        <v>2990.0041801931011</v>
      </c>
      <c r="AP273">
        <v>268.16304276795512</v>
      </c>
      <c r="AQ273">
        <v>2867.9119690000002</v>
      </c>
      <c r="AR273">
        <v>2655.9038500000001</v>
      </c>
      <c r="AS273">
        <v>2.75</v>
      </c>
    </row>
    <row r="274" spans="1:45" x14ac:dyDescent="0.35">
      <c r="A274" s="2">
        <v>44805</v>
      </c>
      <c r="B274">
        <v>21</v>
      </c>
      <c r="C274">
        <v>5</v>
      </c>
      <c r="D274">
        <v>4</v>
      </c>
      <c r="E274">
        <v>21</v>
      </c>
      <c r="F274">
        <v>4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AC274">
        <v>2.75</v>
      </c>
      <c r="AD274">
        <v>2923.7968368070692</v>
      </c>
      <c r="AE274">
        <v>295.43628121785429</v>
      </c>
      <c r="AF274">
        <v>696.28876502873891</v>
      </c>
      <c r="AG274">
        <v>2905.3115506925401</v>
      </c>
      <c r="AH274">
        <v>265.47707455243238</v>
      </c>
      <c r="AI274">
        <v>9486.2837968041131</v>
      </c>
      <c r="AJ274">
        <v>2632.8242792032752</v>
      </c>
      <c r="AK274">
        <v>286.47641711452212</v>
      </c>
      <c r="AL274">
        <v>9263.5423343075799</v>
      </c>
      <c r="AM274">
        <v>9718.6321985952618</v>
      </c>
      <c r="AN274">
        <v>2850.7544355508448</v>
      </c>
      <c r="AO274">
        <v>2990.803380772636</v>
      </c>
      <c r="AP274">
        <v>268.59103296054218</v>
      </c>
      <c r="AQ274">
        <v>2871.826783</v>
      </c>
      <c r="AR274">
        <v>2656.331537</v>
      </c>
      <c r="AS274">
        <v>2.75</v>
      </c>
    </row>
    <row r="275" spans="1:45" x14ac:dyDescent="0.35">
      <c r="A275" s="2">
        <v>44835</v>
      </c>
      <c r="B275">
        <v>21</v>
      </c>
      <c r="C275">
        <v>5</v>
      </c>
      <c r="D275">
        <v>5</v>
      </c>
      <c r="E275">
        <v>20</v>
      </c>
      <c r="F275">
        <v>5</v>
      </c>
      <c r="G275">
        <v>6</v>
      </c>
      <c r="H275">
        <v>0</v>
      </c>
      <c r="I275">
        <v>0</v>
      </c>
      <c r="J275">
        <v>0</v>
      </c>
      <c r="K275">
        <v>0</v>
      </c>
      <c r="L275">
        <v>10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AC275">
        <v>2.75</v>
      </c>
      <c r="AD275">
        <v>2923.8143249999998</v>
      </c>
      <c r="AE275">
        <v>295.97134160000002</v>
      </c>
      <c r="AF275">
        <v>696.69967650000001</v>
      </c>
      <c r="AG275">
        <v>2906.268853</v>
      </c>
      <c r="AH275">
        <v>265.90600000000001</v>
      </c>
      <c r="AI275">
        <v>9488.0889999999999</v>
      </c>
      <c r="AJ275">
        <v>2633.5405529999998</v>
      </c>
      <c r="AK275">
        <v>286.55608519999998</v>
      </c>
      <c r="AL275">
        <v>9263.2980000000007</v>
      </c>
      <c r="AM275">
        <v>9720.3503079999991</v>
      </c>
      <c r="AN275">
        <v>2850.9139570000002</v>
      </c>
      <c r="AO275">
        <v>2991.5784159999998</v>
      </c>
      <c r="AP275">
        <v>269.01940000000002</v>
      </c>
      <c r="AQ275">
        <v>2874.7345559999999</v>
      </c>
      <c r="AR275">
        <v>2656.2235679999999</v>
      </c>
      <c r="AS275">
        <v>2.75</v>
      </c>
    </row>
    <row r="276" spans="1:45" x14ac:dyDescent="0.35">
      <c r="A276" s="2">
        <v>44866</v>
      </c>
      <c r="B276">
        <v>20</v>
      </c>
      <c r="C276">
        <v>6</v>
      </c>
      <c r="D276">
        <v>4</v>
      </c>
      <c r="E276">
        <v>19</v>
      </c>
      <c r="F276">
        <v>4</v>
      </c>
      <c r="G276">
        <v>7</v>
      </c>
      <c r="H276">
        <v>0</v>
      </c>
      <c r="I276">
        <v>0</v>
      </c>
      <c r="J276">
        <v>0</v>
      </c>
      <c r="K276">
        <v>0</v>
      </c>
      <c r="L276">
        <v>11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AC276">
        <v>2.75</v>
      </c>
      <c r="AD276">
        <v>2923.9028989253279</v>
      </c>
      <c r="AE276">
        <v>296.46955069392709</v>
      </c>
      <c r="AF276">
        <v>697.11444022093644</v>
      </c>
      <c r="AG276">
        <v>2906.9488116485732</v>
      </c>
      <c r="AH276">
        <v>266.33967542787002</v>
      </c>
      <c r="AI276">
        <v>9490.0260664145662</v>
      </c>
      <c r="AJ276">
        <v>2634.3052141023581</v>
      </c>
      <c r="AK276">
        <v>286.63897441691171</v>
      </c>
      <c r="AL276">
        <v>9263.2408816853567</v>
      </c>
      <c r="AM276">
        <v>9722.051034217362</v>
      </c>
      <c r="AN276">
        <v>2851.141762071104</v>
      </c>
      <c r="AO276">
        <v>2992.3593746483321</v>
      </c>
      <c r="AP276">
        <v>269.44867121886631</v>
      </c>
      <c r="AQ276">
        <v>2876.9503719999998</v>
      </c>
      <c r="AR276">
        <v>2655.8453439999998</v>
      </c>
      <c r="AS276">
        <v>2.75</v>
      </c>
    </row>
    <row r="277" spans="1:45" x14ac:dyDescent="0.35">
      <c r="A277" s="2">
        <v>44896</v>
      </c>
      <c r="B277">
        <v>21</v>
      </c>
      <c r="C277">
        <v>6</v>
      </c>
      <c r="D277">
        <v>4</v>
      </c>
      <c r="E277">
        <v>21</v>
      </c>
      <c r="F277">
        <v>5</v>
      </c>
      <c r="G277">
        <v>5</v>
      </c>
      <c r="H277">
        <v>0</v>
      </c>
      <c r="I277">
        <v>0</v>
      </c>
      <c r="J277">
        <v>0</v>
      </c>
      <c r="K277">
        <v>0</v>
      </c>
      <c r="L277">
        <v>12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AC277">
        <v>2.75</v>
      </c>
      <c r="AD277">
        <v>2924.0491716674201</v>
      </c>
      <c r="AE277">
        <v>296.94875351905017</v>
      </c>
      <c r="AF277">
        <v>697.53290748785537</v>
      </c>
      <c r="AG277">
        <v>2907.479091688635</v>
      </c>
      <c r="AH277">
        <v>266.77673663856291</v>
      </c>
      <c r="AI277">
        <v>9492.0582956141079</v>
      </c>
      <c r="AJ277">
        <v>2635.1034720620059</v>
      </c>
      <c r="AK277">
        <v>286.72384929959412</v>
      </c>
      <c r="AL277">
        <v>9263.2568497707125</v>
      </c>
      <c r="AM277">
        <v>9723.7959919236637</v>
      </c>
      <c r="AN277">
        <v>2851.398098891555</v>
      </c>
      <c r="AO277">
        <v>2993.1603755377232</v>
      </c>
      <c r="AP277">
        <v>269.88016559086179</v>
      </c>
      <c r="AQ277">
        <v>2878.7642999999998</v>
      </c>
      <c r="AR277">
        <v>2655.4488620000002</v>
      </c>
      <c r="AS277">
        <v>2.75</v>
      </c>
    </row>
    <row r="278" spans="1:45" x14ac:dyDescent="0.35">
      <c r="A278" s="2">
        <v>44927</v>
      </c>
      <c r="B278">
        <v>20</v>
      </c>
      <c r="C278">
        <v>6</v>
      </c>
      <c r="D278">
        <v>5</v>
      </c>
      <c r="E278">
        <v>20</v>
      </c>
      <c r="F278">
        <v>4</v>
      </c>
      <c r="G278">
        <v>7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AC278">
        <v>2.75</v>
      </c>
      <c r="AD278">
        <v>2924.2317619999999</v>
      </c>
      <c r="AE278">
        <v>297.4357053</v>
      </c>
      <c r="AF278">
        <v>697.95378640000001</v>
      </c>
      <c r="AG278">
        <v>2908.0132840000001</v>
      </c>
      <c r="AH278">
        <v>267.21499999999997</v>
      </c>
      <c r="AI278">
        <v>9494.1319999999996</v>
      </c>
      <c r="AJ278">
        <v>2635.913485</v>
      </c>
      <c r="AK278">
        <v>286.80896899999999</v>
      </c>
      <c r="AL278">
        <v>9263.2019999999993</v>
      </c>
      <c r="AM278">
        <v>9725.6415489999999</v>
      </c>
      <c r="AN278">
        <v>2851.6317749999998</v>
      </c>
      <c r="AO278">
        <v>2993.9915449999999</v>
      </c>
      <c r="AP278">
        <v>270.31540000000001</v>
      </c>
      <c r="AQ278">
        <v>2880.4601539999999</v>
      </c>
      <c r="AR278">
        <v>2655.282111</v>
      </c>
      <c r="AS278">
        <v>2.75</v>
      </c>
    </row>
    <row r="279" spans="1:45" x14ac:dyDescent="0.35">
      <c r="A279" s="2">
        <v>44958</v>
      </c>
      <c r="B279">
        <v>19</v>
      </c>
      <c r="C279">
        <v>5</v>
      </c>
      <c r="D279">
        <v>4</v>
      </c>
      <c r="E279">
        <v>19</v>
      </c>
      <c r="F279">
        <v>4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AC279">
        <v>2.75</v>
      </c>
      <c r="AD279">
        <v>2924.435331242054</v>
      </c>
      <c r="AE279">
        <v>297.94972246422049</v>
      </c>
      <c r="AF279">
        <v>698.37595092327479</v>
      </c>
      <c r="AG279">
        <v>2908.6633760787799</v>
      </c>
      <c r="AH279">
        <v>267.65275718869799</v>
      </c>
      <c r="AI279">
        <v>9496.1957849999471</v>
      </c>
      <c r="AJ279">
        <v>2636.7153924116719</v>
      </c>
      <c r="AK279">
        <v>286.89275178019051</v>
      </c>
      <c r="AL279">
        <v>9262.9638910434151</v>
      </c>
      <c r="AM279">
        <v>9727.6251974659863</v>
      </c>
      <c r="AN279">
        <v>2851.802684955835</v>
      </c>
      <c r="AO279">
        <v>2994.858669769123</v>
      </c>
      <c r="AP279">
        <v>270.75532791213323</v>
      </c>
      <c r="AQ279">
        <v>2882.26674</v>
      </c>
      <c r="AR279">
        <v>2655.5417779999998</v>
      </c>
      <c r="AS279">
        <v>2.75</v>
      </c>
    </row>
    <row r="280" spans="1:45" x14ac:dyDescent="0.35">
      <c r="A280" s="2">
        <v>44986</v>
      </c>
      <c r="B280">
        <v>23</v>
      </c>
      <c r="C280">
        <v>4</v>
      </c>
      <c r="D280">
        <v>4</v>
      </c>
      <c r="E280">
        <v>23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AC280">
        <v>2.75</v>
      </c>
      <c r="AD280">
        <v>2924.6687108936221</v>
      </c>
      <c r="AE280">
        <v>298.48036625039231</v>
      </c>
      <c r="AF280">
        <v>698.79893849021244</v>
      </c>
      <c r="AG280">
        <v>2909.3749418862571</v>
      </c>
      <c r="AH280">
        <v>268.09020111554071</v>
      </c>
      <c r="AI280">
        <v>9498.207428146874</v>
      </c>
      <c r="AJ280">
        <v>2637.4972592894442</v>
      </c>
      <c r="AK280">
        <v>286.97425234265751</v>
      </c>
      <c r="AL280">
        <v>9262.5559332762332</v>
      </c>
      <c r="AM280">
        <v>9729.7089258952747</v>
      </c>
      <c r="AN280">
        <v>2851.915071401454</v>
      </c>
      <c r="AO280">
        <v>2995.7501781875849</v>
      </c>
      <c r="AP280">
        <v>271.19864912045722</v>
      </c>
      <c r="AQ280">
        <v>2884.1928250000001</v>
      </c>
      <c r="AR280">
        <v>2656.221501</v>
      </c>
      <c r="AS280">
        <v>2.75</v>
      </c>
    </row>
    <row r="281" spans="1:45" x14ac:dyDescent="0.35">
      <c r="A281" s="2">
        <v>45017</v>
      </c>
      <c r="B281">
        <v>20</v>
      </c>
      <c r="C281">
        <v>5</v>
      </c>
      <c r="D281">
        <v>5</v>
      </c>
      <c r="E281">
        <v>20</v>
      </c>
      <c r="F281">
        <v>5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AC281">
        <v>2.75</v>
      </c>
      <c r="AD281">
        <v>2924.9467749999999</v>
      </c>
      <c r="AE281">
        <v>299.0097591</v>
      </c>
      <c r="AF281">
        <v>699.22245239999995</v>
      </c>
      <c r="AG281">
        <v>2910.0519519999998</v>
      </c>
      <c r="AH281">
        <v>268.52800000000002</v>
      </c>
      <c r="AI281">
        <v>9500.1270000000004</v>
      </c>
      <c r="AJ281">
        <v>2638.2491319999999</v>
      </c>
      <c r="AK281">
        <v>287.0526845</v>
      </c>
      <c r="AL281">
        <v>9262.0229999999992</v>
      </c>
      <c r="AM281">
        <v>9731.8358470000003</v>
      </c>
      <c r="AN281">
        <v>2851.9842640000002</v>
      </c>
      <c r="AO281">
        <v>2996.6501589999998</v>
      </c>
      <c r="AP281">
        <v>271.64350000000002</v>
      </c>
      <c r="AQ281">
        <v>2886.1921609999999</v>
      </c>
      <c r="AR281">
        <v>2657.264377</v>
      </c>
      <c r="AS281">
        <v>2.75</v>
      </c>
    </row>
    <row r="282" spans="1:45" x14ac:dyDescent="0.35">
      <c r="A282" s="2">
        <v>45047</v>
      </c>
      <c r="B282">
        <v>22</v>
      </c>
      <c r="C282">
        <v>5</v>
      </c>
      <c r="D282">
        <v>4</v>
      </c>
      <c r="E282">
        <v>22</v>
      </c>
      <c r="F282">
        <v>4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AC282">
        <v>2.75</v>
      </c>
      <c r="AD282">
        <v>2925.2754541805261</v>
      </c>
      <c r="AE282">
        <v>299.52600326770619</v>
      </c>
      <c r="AF282">
        <v>699.64607142299917</v>
      </c>
      <c r="AG282">
        <v>2910.624537665934</v>
      </c>
      <c r="AH282">
        <v>268.96651803955768</v>
      </c>
      <c r="AI282">
        <v>9501.9182009930428</v>
      </c>
      <c r="AJ282">
        <v>2638.9619861768729</v>
      </c>
      <c r="AK282">
        <v>287.12731818454807</v>
      </c>
      <c r="AL282">
        <v>9261.3956282150521</v>
      </c>
      <c r="AM282">
        <v>9733.9518160668285</v>
      </c>
      <c r="AN282">
        <v>2852.0210500314829</v>
      </c>
      <c r="AO282">
        <v>2997.543409275168</v>
      </c>
      <c r="AP282">
        <v>272.08820972519129</v>
      </c>
      <c r="AQ282">
        <v>2888.2000549999998</v>
      </c>
      <c r="AR282">
        <v>2658.597452</v>
      </c>
      <c r="AS282">
        <v>2.75</v>
      </c>
    </row>
    <row r="283" spans="1:45" x14ac:dyDescent="0.35">
      <c r="A283" s="2">
        <v>45078</v>
      </c>
      <c r="B283">
        <v>22</v>
      </c>
      <c r="C283">
        <v>4</v>
      </c>
      <c r="D283">
        <v>4</v>
      </c>
      <c r="E283">
        <v>22</v>
      </c>
      <c r="F283">
        <v>4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AC283">
        <v>2.75</v>
      </c>
      <c r="AD283">
        <v>2925.6249053506872</v>
      </c>
      <c r="AE283">
        <v>300.04112026086528</v>
      </c>
      <c r="AF283">
        <v>700.06887621425994</v>
      </c>
      <c r="AG283">
        <v>2911.1274728033791</v>
      </c>
      <c r="AH283">
        <v>269.40490334372112</v>
      </c>
      <c r="AI283">
        <v>9503.5592510576644</v>
      </c>
      <c r="AJ283">
        <v>2639.6305145209622</v>
      </c>
      <c r="AK283">
        <v>287.19764780755412</v>
      </c>
      <c r="AL283">
        <v>9260.6470097169367</v>
      </c>
      <c r="AM283">
        <v>9736.0136586804383</v>
      </c>
      <c r="AN283">
        <v>2852.0180472433708</v>
      </c>
      <c r="AO283">
        <v>2998.4175593786058</v>
      </c>
      <c r="AP283">
        <v>272.53187866805263</v>
      </c>
      <c r="AQ283">
        <v>2890.0780169999998</v>
      </c>
      <c r="AR283">
        <v>2660.0830390000001</v>
      </c>
      <c r="AS283">
        <v>2.75</v>
      </c>
    </row>
    <row r="284" spans="1:45" x14ac:dyDescent="0.35">
      <c r="A284" s="2">
        <v>45108</v>
      </c>
      <c r="B284">
        <v>20</v>
      </c>
      <c r="C284">
        <v>6</v>
      </c>
      <c r="D284">
        <v>5</v>
      </c>
      <c r="E284">
        <v>20</v>
      </c>
      <c r="F284">
        <v>5</v>
      </c>
      <c r="G284">
        <v>6</v>
      </c>
      <c r="H284">
        <v>0</v>
      </c>
      <c r="I284">
        <v>0</v>
      </c>
      <c r="J284">
        <v>0</v>
      </c>
      <c r="K284">
        <v>0</v>
      </c>
      <c r="L284">
        <v>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AC284">
        <v>2.75</v>
      </c>
      <c r="AD284">
        <v>2925.9563419999999</v>
      </c>
      <c r="AE284">
        <v>300.57311140000002</v>
      </c>
      <c r="AF284">
        <v>700.48982290000004</v>
      </c>
      <c r="AG284">
        <v>2911.6216920000002</v>
      </c>
      <c r="AH284">
        <v>269.84199999999998</v>
      </c>
      <c r="AI284">
        <v>9505.0319999999992</v>
      </c>
      <c r="AJ284">
        <v>2640.2503390000002</v>
      </c>
      <c r="AK284">
        <v>287.26322390000001</v>
      </c>
      <c r="AL284">
        <v>9259.7360000000008</v>
      </c>
      <c r="AM284">
        <v>9737.9809430000005</v>
      </c>
      <c r="AN284">
        <v>2851.9633309999999</v>
      </c>
      <c r="AO284">
        <v>2999.2609480000001</v>
      </c>
      <c r="AP284">
        <v>272.97379999999998</v>
      </c>
      <c r="AQ284">
        <v>2891.6691080000001</v>
      </c>
      <c r="AR284">
        <v>2661.5672319999999</v>
      </c>
      <c r="AS284">
        <v>2.75</v>
      </c>
    </row>
    <row r="285" spans="1:45" x14ac:dyDescent="0.35">
      <c r="A285" s="2">
        <v>45139</v>
      </c>
      <c r="B285">
        <v>23</v>
      </c>
      <c r="C285">
        <v>4</v>
      </c>
      <c r="D285">
        <v>4</v>
      </c>
      <c r="E285">
        <v>23</v>
      </c>
      <c r="F285">
        <v>4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AC285">
        <v>2.75</v>
      </c>
      <c r="AD285">
        <v>2926.2421024432451</v>
      </c>
      <c r="AE285">
        <v>301.13245095384042</v>
      </c>
      <c r="AF285">
        <v>700.9083657032445</v>
      </c>
      <c r="AG285">
        <v>2912.1421968871118</v>
      </c>
      <c r="AH285">
        <v>270.27731880121678</v>
      </c>
      <c r="AI285">
        <v>9506.3362628797258</v>
      </c>
      <c r="AJ285">
        <v>2640.8219529549042</v>
      </c>
      <c r="AK285">
        <v>287.32408829643151</v>
      </c>
      <c r="AL285">
        <v>9258.6489294297098</v>
      </c>
      <c r="AM285">
        <v>9739.8168528222486</v>
      </c>
      <c r="AN285">
        <v>2851.8532724737902</v>
      </c>
      <c r="AO285">
        <v>3000.0628479450138</v>
      </c>
      <c r="AP285">
        <v>273.41386652043258</v>
      </c>
      <c r="AQ285">
        <v>2892.8753999999999</v>
      </c>
      <c r="AR285">
        <v>2662.9461769999998</v>
      </c>
      <c r="AS285">
        <v>2.75</v>
      </c>
    </row>
    <row r="286" spans="1:45" x14ac:dyDescent="0.35">
      <c r="A286" s="2">
        <v>45170</v>
      </c>
      <c r="B286">
        <v>20</v>
      </c>
      <c r="C286">
        <v>6</v>
      </c>
      <c r="D286">
        <v>4</v>
      </c>
      <c r="E286">
        <v>20</v>
      </c>
      <c r="F286">
        <v>5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AC286">
        <v>2.75</v>
      </c>
      <c r="AD286">
        <v>2926.4990242962258</v>
      </c>
      <c r="AE286">
        <v>301.69950498392751</v>
      </c>
      <c r="AF286">
        <v>701.32595123423164</v>
      </c>
      <c r="AG286">
        <v>2912.620257270602</v>
      </c>
      <c r="AH286">
        <v>270.7130373614292</v>
      </c>
      <c r="AI286">
        <v>9507.5437157706256</v>
      </c>
      <c r="AJ286">
        <v>2641.3653352193041</v>
      </c>
      <c r="AK286">
        <v>287.38224804564521</v>
      </c>
      <c r="AL286">
        <v>9257.4820278560146</v>
      </c>
      <c r="AM286">
        <v>9741.4990344940998</v>
      </c>
      <c r="AN286">
        <v>2851.717426069506</v>
      </c>
      <c r="AO286">
        <v>3000.8162684831809</v>
      </c>
      <c r="AP286">
        <v>273.85436954066807</v>
      </c>
      <c r="AQ286">
        <v>2893.8350089999999</v>
      </c>
      <c r="AR286">
        <v>2664.3162900000002</v>
      </c>
      <c r="AS286">
        <v>2.75</v>
      </c>
    </row>
    <row r="287" spans="1:45" x14ac:dyDescent="0.35">
      <c r="A287" s="2">
        <v>45200</v>
      </c>
      <c r="B287">
        <v>22</v>
      </c>
      <c r="C287">
        <v>4</v>
      </c>
      <c r="D287">
        <v>5</v>
      </c>
      <c r="E287">
        <v>21</v>
      </c>
      <c r="F287">
        <v>4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10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AC287">
        <v>2.75</v>
      </c>
      <c r="AD287">
        <v>2926.7550700000002</v>
      </c>
      <c r="AE287">
        <v>302.24711250000001</v>
      </c>
      <c r="AF287">
        <v>701.7445242</v>
      </c>
      <c r="AG287">
        <v>2912.9612099999999</v>
      </c>
      <c r="AH287">
        <v>271.15199999999999</v>
      </c>
      <c r="AI287">
        <v>9508.7440000000006</v>
      </c>
      <c r="AJ287">
        <v>2641.9053359999998</v>
      </c>
      <c r="AK287">
        <v>287.4402015</v>
      </c>
      <c r="AL287">
        <v>9256.3590000000004</v>
      </c>
      <c r="AM287">
        <v>9743.0087500000009</v>
      </c>
      <c r="AN287">
        <v>2851.5936419999998</v>
      </c>
      <c r="AO287">
        <v>3001.5151529999998</v>
      </c>
      <c r="AP287">
        <v>274.29820000000001</v>
      </c>
      <c r="AQ287">
        <v>2894.745062</v>
      </c>
      <c r="AR287">
        <v>2665.8240479999999</v>
      </c>
      <c r="AS287">
        <v>2.75</v>
      </c>
    </row>
    <row r="288" spans="1:45" x14ac:dyDescent="0.35">
      <c r="A288" s="2">
        <v>45231</v>
      </c>
      <c r="B288">
        <v>20</v>
      </c>
      <c r="C288">
        <v>6</v>
      </c>
      <c r="D288">
        <v>4</v>
      </c>
      <c r="E288">
        <v>19</v>
      </c>
      <c r="F288">
        <v>4</v>
      </c>
      <c r="G288">
        <v>7</v>
      </c>
      <c r="H288">
        <v>0</v>
      </c>
      <c r="I288">
        <v>0</v>
      </c>
      <c r="J288">
        <v>0</v>
      </c>
      <c r="K288">
        <v>0</v>
      </c>
      <c r="L288">
        <v>11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AC288">
        <v>2.75</v>
      </c>
      <c r="AD288">
        <v>2927.0326663427882</v>
      </c>
      <c r="AE288">
        <v>302.75719593544761</v>
      </c>
      <c r="AF288">
        <v>702.16559412698359</v>
      </c>
      <c r="AG288">
        <v>2913.1105033782092</v>
      </c>
      <c r="AH288">
        <v>271.59616971853541</v>
      </c>
      <c r="AI288">
        <v>9510.000377117678</v>
      </c>
      <c r="AJ288">
        <v>2642.4594927442472</v>
      </c>
      <c r="AK288">
        <v>287.49964382602201</v>
      </c>
      <c r="AL288">
        <v>9255.3710985105627</v>
      </c>
      <c r="AM288">
        <v>9744.3457045700961</v>
      </c>
      <c r="AN288">
        <v>2851.5097847770598</v>
      </c>
      <c r="AO288">
        <v>3002.1591415003281</v>
      </c>
      <c r="AP288">
        <v>274.74734641529801</v>
      </c>
      <c r="AQ288">
        <v>2895.7545949999999</v>
      </c>
      <c r="AR288">
        <v>2667.5799459999998</v>
      </c>
      <c r="AS288">
        <v>2.75</v>
      </c>
    </row>
    <row r="289" spans="1:45" x14ac:dyDescent="0.35">
      <c r="A289" s="2">
        <v>45261</v>
      </c>
      <c r="B289">
        <v>20</v>
      </c>
      <c r="C289">
        <v>6</v>
      </c>
      <c r="D289">
        <v>5</v>
      </c>
      <c r="E289">
        <v>20</v>
      </c>
      <c r="F289">
        <v>5</v>
      </c>
      <c r="G289">
        <v>6</v>
      </c>
      <c r="H289">
        <v>0</v>
      </c>
      <c r="I289">
        <v>0</v>
      </c>
      <c r="J289">
        <v>0</v>
      </c>
      <c r="K289">
        <v>0</v>
      </c>
      <c r="L289">
        <v>12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AC289">
        <v>2.75</v>
      </c>
      <c r="AD289">
        <v>2927.332097501449</v>
      </c>
      <c r="AE289">
        <v>303.24801141824281</v>
      </c>
      <c r="AF289">
        <v>702.58892981918609</v>
      </c>
      <c r="AG289">
        <v>2913.1740315216211</v>
      </c>
      <c r="AH289">
        <v>272.04398424760137</v>
      </c>
      <c r="AI289">
        <v>9511.2705895635481</v>
      </c>
      <c r="AJ289">
        <v>2643.016091861085</v>
      </c>
      <c r="AK289">
        <v>287.55905744690273</v>
      </c>
      <c r="AL289">
        <v>9254.4797677478891</v>
      </c>
      <c r="AM289">
        <v>9745.5833764172512</v>
      </c>
      <c r="AN289">
        <v>2851.453776108232</v>
      </c>
      <c r="AO289">
        <v>3002.77066046645</v>
      </c>
      <c r="AP289">
        <v>275.20018761372182</v>
      </c>
      <c r="AQ289">
        <v>2896.8202719999999</v>
      </c>
      <c r="AR289">
        <v>2669.5505739999999</v>
      </c>
      <c r="AS289">
        <v>2.75</v>
      </c>
    </row>
    <row r="290" spans="1:45" x14ac:dyDescent="0.35">
      <c r="A290" s="2">
        <v>45292</v>
      </c>
      <c r="B290">
        <v>21</v>
      </c>
      <c r="C290">
        <v>6</v>
      </c>
      <c r="D290">
        <v>4</v>
      </c>
      <c r="E290">
        <v>21</v>
      </c>
      <c r="F290">
        <v>4</v>
      </c>
      <c r="G290">
        <v>6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C290">
        <v>2.75</v>
      </c>
      <c r="AD290">
        <v>2927.6481119999999</v>
      </c>
      <c r="AE290">
        <v>303.74689849999999</v>
      </c>
      <c r="AF290">
        <v>703.01386490000004</v>
      </c>
      <c r="AG290">
        <v>2913.2977999999998</v>
      </c>
      <c r="AH290">
        <v>272.49299999999999</v>
      </c>
      <c r="AI290">
        <v>9512.4860000000008</v>
      </c>
      <c r="AJ290">
        <v>2643.5561069999999</v>
      </c>
      <c r="AK290">
        <v>287.61612159999999</v>
      </c>
      <c r="AL290">
        <v>9253.6139999999996</v>
      </c>
      <c r="AM290">
        <v>9746.8136869999998</v>
      </c>
      <c r="AN290">
        <v>2851.4035520000002</v>
      </c>
      <c r="AO290">
        <v>3003.377833</v>
      </c>
      <c r="AP290">
        <v>275.6542</v>
      </c>
      <c r="AQ290">
        <v>2897.8506659999998</v>
      </c>
      <c r="AR290">
        <v>2671.6665159999998</v>
      </c>
      <c r="AS290">
        <v>2.75</v>
      </c>
    </row>
    <row r="291" spans="1:45" x14ac:dyDescent="0.35">
      <c r="A291" s="2">
        <v>45323</v>
      </c>
      <c r="B291">
        <v>20</v>
      </c>
      <c r="C291">
        <v>5</v>
      </c>
      <c r="D291">
        <v>4</v>
      </c>
      <c r="E291">
        <v>20</v>
      </c>
      <c r="F291">
        <v>4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C291">
        <v>2.75</v>
      </c>
      <c r="AD291">
        <v>2927.9792375559732</v>
      </c>
      <c r="AE291">
        <v>304.27370309695903</v>
      </c>
      <c r="AF291">
        <v>703.4399480147448</v>
      </c>
      <c r="AG291">
        <v>2913.583468970422</v>
      </c>
      <c r="AH291">
        <v>272.94144676908343</v>
      </c>
      <c r="AI291">
        <v>9513.6361916125188</v>
      </c>
      <c r="AJ291">
        <v>2644.0767959940308</v>
      </c>
      <c r="AK291">
        <v>287.67045461799881</v>
      </c>
      <c r="AL291">
        <v>9252.757306157675</v>
      </c>
      <c r="AM291">
        <v>9748.1015099714332</v>
      </c>
      <c r="AN291">
        <v>2851.3541227883402</v>
      </c>
      <c r="AO291">
        <v>3004.0007301277428</v>
      </c>
      <c r="AP291">
        <v>276.10758485540998</v>
      </c>
      <c r="AQ291">
        <v>2898.778421</v>
      </c>
      <c r="AR291">
        <v>2673.8689300000001</v>
      </c>
      <c r="AS291">
        <v>2.75</v>
      </c>
    </row>
    <row r="292" spans="1:45" x14ac:dyDescent="0.35">
      <c r="A292" s="2">
        <v>45352</v>
      </c>
      <c r="B292">
        <v>21</v>
      </c>
      <c r="C292">
        <v>5</v>
      </c>
      <c r="D292">
        <v>5</v>
      </c>
      <c r="E292">
        <v>21</v>
      </c>
      <c r="F292">
        <v>5</v>
      </c>
      <c r="G292">
        <v>5</v>
      </c>
      <c r="H292">
        <v>0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C292">
        <v>2.75</v>
      </c>
      <c r="AD292">
        <v>2928.3391186609451</v>
      </c>
      <c r="AE292">
        <v>304.81829658384498</v>
      </c>
      <c r="AF292">
        <v>703.86758789643375</v>
      </c>
      <c r="AG292">
        <v>2913.9553169392111</v>
      </c>
      <c r="AH292">
        <v>273.39024787038983</v>
      </c>
      <c r="AI292">
        <v>9514.943629678899</v>
      </c>
      <c r="AJ292">
        <v>2644.640553410431</v>
      </c>
      <c r="AK292">
        <v>287.72943121489232</v>
      </c>
      <c r="AL292">
        <v>9252.1112715227919</v>
      </c>
      <c r="AM292">
        <v>9749.40352776283</v>
      </c>
      <c r="AN292">
        <v>2851.3687961271939</v>
      </c>
      <c r="AO292">
        <v>3004.6272145769472</v>
      </c>
      <c r="AP292">
        <v>276.56144296741007</v>
      </c>
      <c r="AQ292">
        <v>2899.6324669999999</v>
      </c>
      <c r="AR292">
        <v>2676.1414540000001</v>
      </c>
      <c r="AS292">
        <v>2.75</v>
      </c>
    </row>
    <row r="293" spans="1:45" x14ac:dyDescent="0.35">
      <c r="A293" s="2">
        <v>45383</v>
      </c>
      <c r="B293">
        <v>22</v>
      </c>
      <c r="C293">
        <v>4</v>
      </c>
      <c r="D293">
        <v>4</v>
      </c>
      <c r="E293">
        <v>22</v>
      </c>
      <c r="F293">
        <v>4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C293">
        <v>2.75</v>
      </c>
      <c r="AD293">
        <v>2928.745179</v>
      </c>
      <c r="AE293">
        <v>305.36305670000002</v>
      </c>
      <c r="AF293">
        <v>704.29740830000003</v>
      </c>
      <c r="AG293">
        <v>2914.2932770000002</v>
      </c>
      <c r="AH293">
        <v>273.84100000000001</v>
      </c>
      <c r="AI293">
        <v>9516.6890000000003</v>
      </c>
      <c r="AJ293">
        <v>2645.3260580000001</v>
      </c>
      <c r="AK293">
        <v>287.8023652</v>
      </c>
      <c r="AL293">
        <v>9251.9320000000007</v>
      </c>
      <c r="AM293">
        <v>9750.6493750000009</v>
      </c>
      <c r="AN293">
        <v>2851.5279540000001</v>
      </c>
      <c r="AO293">
        <v>3005.2370970000002</v>
      </c>
      <c r="AP293">
        <v>277.01760000000002</v>
      </c>
      <c r="AQ293">
        <v>2900.4658060000002</v>
      </c>
      <c r="AR293">
        <v>2678.4783779999998</v>
      </c>
      <c r="AS293">
        <v>2.75</v>
      </c>
    </row>
    <row r="294" spans="1:45" x14ac:dyDescent="0.35">
      <c r="A294" s="2">
        <v>45413</v>
      </c>
      <c r="B294">
        <v>22</v>
      </c>
      <c r="C294">
        <v>5</v>
      </c>
      <c r="D294">
        <v>4</v>
      </c>
      <c r="E294">
        <v>22</v>
      </c>
      <c r="F294">
        <v>4</v>
      </c>
      <c r="G294">
        <v>5</v>
      </c>
      <c r="H294">
        <v>0</v>
      </c>
      <c r="I294">
        <v>0</v>
      </c>
      <c r="J294">
        <v>0</v>
      </c>
      <c r="K294">
        <v>0</v>
      </c>
      <c r="L294">
        <v>5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C294">
        <v>2.75</v>
      </c>
      <c r="AD294">
        <v>2929.2087882481319</v>
      </c>
      <c r="AE294">
        <v>305.89628995449118</v>
      </c>
      <c r="AF294">
        <v>704.72900916959054</v>
      </c>
      <c r="AG294">
        <v>2914.513038332695</v>
      </c>
      <c r="AH294">
        <v>274.29474690883211</v>
      </c>
      <c r="AI294">
        <v>9519.0511897655724</v>
      </c>
      <c r="AJ294">
        <v>2646.183077168515</v>
      </c>
      <c r="AK294">
        <v>287.89526426864899</v>
      </c>
      <c r="AL294">
        <v>9252.3685287105909</v>
      </c>
      <c r="AM294">
        <v>9751.8283665071267</v>
      </c>
      <c r="AN294">
        <v>2851.8781573288411</v>
      </c>
      <c r="AO294">
        <v>3005.8277277664752</v>
      </c>
      <c r="AP294">
        <v>277.4772141630595</v>
      </c>
      <c r="AQ294">
        <v>2901.320154</v>
      </c>
      <c r="AR294">
        <v>2680.8759850000001</v>
      </c>
      <c r="AS294">
        <v>2.75</v>
      </c>
    </row>
    <row r="295" spans="1:45" x14ac:dyDescent="0.35">
      <c r="A295" s="2">
        <v>45444</v>
      </c>
      <c r="B295">
        <v>20</v>
      </c>
      <c r="C295">
        <v>5</v>
      </c>
      <c r="D295">
        <v>5</v>
      </c>
      <c r="E295">
        <v>20</v>
      </c>
      <c r="F295">
        <v>5</v>
      </c>
      <c r="G295">
        <v>5</v>
      </c>
      <c r="H295">
        <v>0</v>
      </c>
      <c r="I295">
        <v>0</v>
      </c>
      <c r="J295">
        <v>0</v>
      </c>
      <c r="K295">
        <v>0</v>
      </c>
      <c r="L295">
        <v>6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C295">
        <v>2.75</v>
      </c>
      <c r="AD295">
        <v>2929.717100039959</v>
      </c>
      <c r="AE295">
        <v>306.43001793526901</v>
      </c>
      <c r="AF295">
        <v>705.15789520619262</v>
      </c>
      <c r="AG295">
        <v>2914.673314462279</v>
      </c>
      <c r="AH295">
        <v>274.75032056713809</v>
      </c>
      <c r="AI295">
        <v>9521.8018917208701</v>
      </c>
      <c r="AJ295">
        <v>2647.1457329416398</v>
      </c>
      <c r="AK295">
        <v>288.00091166019502</v>
      </c>
      <c r="AL295">
        <v>9253.1416276424243</v>
      </c>
      <c r="AM295">
        <v>9753.168537901809</v>
      </c>
      <c r="AN295">
        <v>2852.330682790398</v>
      </c>
      <c r="AO295">
        <v>3006.4666161146552</v>
      </c>
      <c r="AP295">
        <v>277.93877384997359</v>
      </c>
      <c r="AQ295">
        <v>2902.19209</v>
      </c>
      <c r="AR295">
        <v>2683.3383800000001</v>
      </c>
      <c r="AS295">
        <v>2.75</v>
      </c>
    </row>
    <row r="296" spans="1:45" x14ac:dyDescent="0.35">
      <c r="A296" s="2">
        <v>45474</v>
      </c>
      <c r="B296">
        <v>22</v>
      </c>
      <c r="C296">
        <v>5</v>
      </c>
      <c r="D296">
        <v>4</v>
      </c>
      <c r="E296">
        <v>22</v>
      </c>
      <c r="F296">
        <v>4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AC296">
        <v>2.75</v>
      </c>
      <c r="AD296">
        <v>2930.2512139999999</v>
      </c>
      <c r="AE296">
        <v>306.982191</v>
      </c>
      <c r="AF296">
        <v>705.57854729999997</v>
      </c>
      <c r="AG296">
        <v>2914.868575</v>
      </c>
      <c r="AH296">
        <v>275.20600000000002</v>
      </c>
      <c r="AI296">
        <v>9524.6110000000008</v>
      </c>
      <c r="AJ296">
        <v>2648.119236</v>
      </c>
      <c r="AK296">
        <v>288.10878450000001</v>
      </c>
      <c r="AL296">
        <v>9253.8649999999998</v>
      </c>
      <c r="AM296">
        <v>9754.9576049999996</v>
      </c>
      <c r="AN296">
        <v>2852.7629860000002</v>
      </c>
      <c r="AO296">
        <v>3007.2388110000002</v>
      </c>
      <c r="AP296">
        <v>278.40010000000001</v>
      </c>
      <c r="AQ296">
        <v>2903.0669079999998</v>
      </c>
      <c r="AR296">
        <v>2685.8716180000001</v>
      </c>
      <c r="AS296">
        <v>2.75</v>
      </c>
    </row>
    <row r="297" spans="1:45" x14ac:dyDescent="0.35">
      <c r="A297" s="2">
        <v>45505</v>
      </c>
      <c r="B297">
        <v>22</v>
      </c>
      <c r="C297">
        <v>5</v>
      </c>
      <c r="D297">
        <v>4</v>
      </c>
      <c r="E297">
        <v>22</v>
      </c>
      <c r="F297">
        <v>5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AC297">
        <v>2.75</v>
      </c>
      <c r="AD297">
        <v>2930.7930614514939</v>
      </c>
      <c r="AE297">
        <v>307.56304224062859</v>
      </c>
      <c r="AF297">
        <v>705.98742946614982</v>
      </c>
      <c r="AG297">
        <v>2915.1555749580548</v>
      </c>
      <c r="AH297">
        <v>275.66071374373411</v>
      </c>
      <c r="AI297">
        <v>9527.2255678436995</v>
      </c>
      <c r="AJ297">
        <v>2649.031643480052</v>
      </c>
      <c r="AK297">
        <v>288.21068049629349</v>
      </c>
      <c r="AL297">
        <v>9254.3026901110734</v>
      </c>
      <c r="AM297">
        <v>9757.3789357778332</v>
      </c>
      <c r="AN297">
        <v>2853.100220229629</v>
      </c>
      <c r="AO297">
        <v>3008.1986117322822</v>
      </c>
      <c r="AP297">
        <v>278.8598140479051</v>
      </c>
      <c r="AQ297">
        <v>2903.928778</v>
      </c>
      <c r="AR297">
        <v>2688.471892</v>
      </c>
      <c r="AS297">
        <v>2.75</v>
      </c>
    </row>
    <row r="298" spans="1:45" x14ac:dyDescent="0.35">
      <c r="A298" s="2">
        <v>45536</v>
      </c>
      <c r="B298">
        <v>20</v>
      </c>
      <c r="C298">
        <v>5</v>
      </c>
      <c r="D298">
        <v>5</v>
      </c>
      <c r="E298">
        <v>20</v>
      </c>
      <c r="F298">
        <v>4</v>
      </c>
      <c r="G298">
        <v>6</v>
      </c>
      <c r="H298">
        <v>0</v>
      </c>
      <c r="I298">
        <v>0</v>
      </c>
      <c r="J298">
        <v>0</v>
      </c>
      <c r="K298">
        <v>0</v>
      </c>
      <c r="L298">
        <v>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AC298">
        <v>2.75</v>
      </c>
      <c r="AD298">
        <v>2931.3279005125528</v>
      </c>
      <c r="AE298">
        <v>308.1519356861931</v>
      </c>
      <c r="AF298">
        <v>706.38893821953877</v>
      </c>
      <c r="AG298">
        <v>2915.4402109524171</v>
      </c>
      <c r="AH298">
        <v>276.11598837957899</v>
      </c>
      <c r="AI298">
        <v>9529.7012849191215</v>
      </c>
      <c r="AJ298">
        <v>2649.9023983415341</v>
      </c>
      <c r="AK298">
        <v>288.30767968877262</v>
      </c>
      <c r="AL298">
        <v>9254.8201067964037</v>
      </c>
      <c r="AM298">
        <v>9760.1985068521644</v>
      </c>
      <c r="AN298">
        <v>2853.458329377881</v>
      </c>
      <c r="AO298">
        <v>3009.2773190385119</v>
      </c>
      <c r="AP298">
        <v>279.31973941047568</v>
      </c>
      <c r="AQ298">
        <v>2904.7573860000002</v>
      </c>
      <c r="AR298">
        <v>2691.0959720000001</v>
      </c>
      <c r="AS298">
        <v>2.75</v>
      </c>
    </row>
    <row r="299" spans="1:45" x14ac:dyDescent="0.35">
      <c r="A299" s="2">
        <v>45566</v>
      </c>
      <c r="B299">
        <v>23</v>
      </c>
      <c r="C299">
        <v>4</v>
      </c>
      <c r="D299">
        <v>4</v>
      </c>
      <c r="E299">
        <v>22</v>
      </c>
      <c r="F299">
        <v>4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AC299">
        <v>2.75</v>
      </c>
      <c r="AD299">
        <v>2931.841821</v>
      </c>
      <c r="AE299">
        <v>308.72051809999999</v>
      </c>
      <c r="AF299">
        <v>706.78945320000003</v>
      </c>
      <c r="AG299">
        <v>2915.5906650000002</v>
      </c>
      <c r="AH299">
        <v>276.57400000000001</v>
      </c>
      <c r="AI299">
        <v>9532.1710000000003</v>
      </c>
      <c r="AJ299">
        <v>2650.7737900000002</v>
      </c>
      <c r="AK299">
        <v>288.4031827</v>
      </c>
      <c r="AL299">
        <v>9255.9330000000009</v>
      </c>
      <c r="AM299">
        <v>9763.0779469999998</v>
      </c>
      <c r="AN299">
        <v>2854.000955</v>
      </c>
      <c r="AO299">
        <v>3010.3754840000001</v>
      </c>
      <c r="AP299">
        <v>279.78250000000003</v>
      </c>
      <c r="AQ299">
        <v>2905.531293</v>
      </c>
      <c r="AR299">
        <v>2693.6907339999998</v>
      </c>
      <c r="AS299">
        <v>2.75</v>
      </c>
    </row>
    <row r="300" spans="1:45" x14ac:dyDescent="0.35">
      <c r="A300" s="2">
        <v>45597</v>
      </c>
      <c r="B300">
        <v>19</v>
      </c>
      <c r="C300">
        <v>7</v>
      </c>
      <c r="D300">
        <v>4</v>
      </c>
      <c r="E300">
        <v>18</v>
      </c>
      <c r="F300">
        <v>5</v>
      </c>
      <c r="G300">
        <v>7</v>
      </c>
      <c r="H300">
        <v>0</v>
      </c>
      <c r="I300">
        <v>0</v>
      </c>
      <c r="J300">
        <v>0</v>
      </c>
      <c r="K300">
        <v>0</v>
      </c>
      <c r="L300">
        <v>11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AC300">
        <v>2.75</v>
      </c>
      <c r="AD300">
        <v>2932.3324627236639</v>
      </c>
      <c r="AE300">
        <v>309.24980120521332</v>
      </c>
      <c r="AF300">
        <v>707.19401105840063</v>
      </c>
      <c r="AG300">
        <v>2915.5276830943421</v>
      </c>
      <c r="AH300">
        <v>277.03613885696979</v>
      </c>
      <c r="AI300">
        <v>9534.7334647855423</v>
      </c>
      <c r="AJ300">
        <v>2651.6768463186809</v>
      </c>
      <c r="AK300">
        <v>288.49981223876881</v>
      </c>
      <c r="AL300">
        <v>9257.9899519562259</v>
      </c>
      <c r="AM300">
        <v>9765.7579760111548</v>
      </c>
      <c r="AN300">
        <v>2854.838710456344</v>
      </c>
      <c r="AO300">
        <v>3011.416473674763</v>
      </c>
      <c r="AP300">
        <v>280.24981483050283</v>
      </c>
      <c r="AQ300">
        <v>2906.2379959999998</v>
      </c>
      <c r="AR300">
        <v>2696.2178869999998</v>
      </c>
      <c r="AS300">
        <v>2.75</v>
      </c>
    </row>
    <row r="301" spans="1:45" x14ac:dyDescent="0.35">
      <c r="A301" s="2">
        <v>45627</v>
      </c>
      <c r="B301">
        <v>21</v>
      </c>
      <c r="C301">
        <v>5</v>
      </c>
      <c r="D301">
        <v>5</v>
      </c>
      <c r="E301">
        <v>21</v>
      </c>
      <c r="F301">
        <v>4</v>
      </c>
      <c r="G301">
        <v>6</v>
      </c>
      <c r="H301">
        <v>0</v>
      </c>
      <c r="I301">
        <v>0</v>
      </c>
      <c r="J301">
        <v>0</v>
      </c>
      <c r="K301">
        <v>0</v>
      </c>
      <c r="L301">
        <v>12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AC301">
        <v>2.75</v>
      </c>
      <c r="AD301">
        <v>2932.8436654653851</v>
      </c>
      <c r="AE301">
        <v>309.75825656440622</v>
      </c>
      <c r="AF301">
        <v>707.60227648972875</v>
      </c>
      <c r="AG301">
        <v>2915.382267135461</v>
      </c>
      <c r="AH301">
        <v>277.50065184047452</v>
      </c>
      <c r="AI301">
        <v>9537.3510426767371</v>
      </c>
      <c r="AJ301">
        <v>2652.597548951489</v>
      </c>
      <c r="AK301">
        <v>288.59707935878919</v>
      </c>
      <c r="AL301">
        <v>9260.6708740608556</v>
      </c>
      <c r="AM301">
        <v>9768.2956777265808</v>
      </c>
      <c r="AN301">
        <v>2855.8700963277111</v>
      </c>
      <c r="AO301">
        <v>3012.4149190275998</v>
      </c>
      <c r="AP301">
        <v>280.71978332294083</v>
      </c>
      <c r="AQ301">
        <v>2906.900725</v>
      </c>
      <c r="AR301">
        <v>2698.698664</v>
      </c>
      <c r="AS301">
        <v>2.75</v>
      </c>
    </row>
    <row r="302" spans="1:45" x14ac:dyDescent="0.35">
      <c r="A302" s="2">
        <v>45658</v>
      </c>
      <c r="B302">
        <v>21</v>
      </c>
      <c r="C302">
        <v>6</v>
      </c>
      <c r="D302">
        <v>4</v>
      </c>
      <c r="E302">
        <v>21</v>
      </c>
      <c r="F302">
        <v>4</v>
      </c>
      <c r="G302">
        <v>6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C302">
        <v>2.75</v>
      </c>
      <c r="AD302">
        <v>2933.4308190000002</v>
      </c>
      <c r="AE302">
        <v>310.27372070000001</v>
      </c>
      <c r="AF302">
        <v>708.01257120000002</v>
      </c>
      <c r="AG302">
        <v>2915.3379829999999</v>
      </c>
      <c r="AH302">
        <v>277.96499999999997</v>
      </c>
      <c r="AI302">
        <v>9539.9519999999993</v>
      </c>
      <c r="AJ302">
        <v>2653.5106179999998</v>
      </c>
      <c r="AK302">
        <v>288.69371719999998</v>
      </c>
      <c r="AL302">
        <v>9263.4885099999992</v>
      </c>
      <c r="AM302">
        <v>9770.8272269999998</v>
      </c>
      <c r="AN302">
        <v>2856.9405849999998</v>
      </c>
      <c r="AO302">
        <v>3013.4082669999998</v>
      </c>
      <c r="AP302">
        <v>281.18959999999998</v>
      </c>
      <c r="AQ302">
        <v>2907.551645</v>
      </c>
      <c r="AR302">
        <v>2701.1692189999999</v>
      </c>
      <c r="AS302">
        <v>2.75</v>
      </c>
    </row>
    <row r="303" spans="1:45" x14ac:dyDescent="0.35">
      <c r="A303" s="2">
        <v>45689</v>
      </c>
      <c r="B303">
        <v>19</v>
      </c>
      <c r="C303">
        <v>5</v>
      </c>
      <c r="D303">
        <v>4</v>
      </c>
      <c r="E303">
        <v>19</v>
      </c>
      <c r="F303">
        <v>4</v>
      </c>
      <c r="G303">
        <v>5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C303">
        <v>2.75</v>
      </c>
      <c r="AD303">
        <v>2934.132908394587</v>
      </c>
      <c r="AE303">
        <v>310.81663341258928</v>
      </c>
      <c r="AF303">
        <v>708.4235082039495</v>
      </c>
      <c r="AG303">
        <v>2915.5263591090211</v>
      </c>
      <c r="AH303">
        <v>278.42761971727322</v>
      </c>
      <c r="AI303">
        <v>9542.4953878289307</v>
      </c>
      <c r="AJ303">
        <v>2654.4014414674411</v>
      </c>
      <c r="AK303">
        <v>288.78912682640839</v>
      </c>
      <c r="AL303">
        <v>9266.0737456566076</v>
      </c>
      <c r="AM303">
        <v>9773.4538479553121</v>
      </c>
      <c r="AN303">
        <v>2857.9338642412858</v>
      </c>
      <c r="AO303">
        <v>3014.4250733464378</v>
      </c>
      <c r="AP303">
        <v>281.65751181526639</v>
      </c>
      <c r="AQ303">
        <v>2908.21695</v>
      </c>
      <c r="AR303">
        <v>2703.6597999999999</v>
      </c>
      <c r="AS303">
        <v>2.75</v>
      </c>
    </row>
    <row r="304" spans="1:45" x14ac:dyDescent="0.35">
      <c r="A304" s="2">
        <v>45717</v>
      </c>
      <c r="B304">
        <v>21</v>
      </c>
      <c r="C304">
        <v>5</v>
      </c>
      <c r="D304">
        <v>5</v>
      </c>
      <c r="E304">
        <v>21</v>
      </c>
      <c r="F304">
        <v>5</v>
      </c>
      <c r="G304">
        <v>5</v>
      </c>
      <c r="H304">
        <v>0</v>
      </c>
      <c r="I304">
        <v>0</v>
      </c>
      <c r="J304">
        <v>0</v>
      </c>
      <c r="K304">
        <v>0</v>
      </c>
      <c r="L304">
        <v>3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C304">
        <v>2.75</v>
      </c>
      <c r="AD304">
        <v>2934.923299885168</v>
      </c>
      <c r="AE304">
        <v>311.37784761544441</v>
      </c>
      <c r="AF304">
        <v>708.8348657511782</v>
      </c>
      <c r="AG304">
        <v>2915.8707740612922</v>
      </c>
      <c r="AH304">
        <v>278.89084870297</v>
      </c>
      <c r="AI304">
        <v>9545.0633962257962</v>
      </c>
      <c r="AJ304">
        <v>2655.2980789636249</v>
      </c>
      <c r="AK304">
        <v>288.88538099829321</v>
      </c>
      <c r="AL304">
        <v>9268.5300357009255</v>
      </c>
      <c r="AM304">
        <v>9776.1369617970795</v>
      </c>
      <c r="AN304">
        <v>2858.8864833483171</v>
      </c>
      <c r="AO304">
        <v>3015.4583290733149</v>
      </c>
      <c r="AP304">
        <v>282.12597544591171</v>
      </c>
      <c r="AQ304">
        <v>2908.8989539999998</v>
      </c>
      <c r="AR304">
        <v>2706.176888</v>
      </c>
      <c r="AS304">
        <v>2.75</v>
      </c>
    </row>
    <row r="305" spans="1:45" x14ac:dyDescent="0.35">
      <c r="A305" s="2">
        <v>45748</v>
      </c>
      <c r="B305">
        <v>22</v>
      </c>
      <c r="C305">
        <v>4</v>
      </c>
      <c r="D305">
        <v>4</v>
      </c>
      <c r="E305">
        <v>22</v>
      </c>
      <c r="F305">
        <v>4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C305">
        <v>2.75</v>
      </c>
      <c r="AD305">
        <v>2935.7589549999998</v>
      </c>
      <c r="AE305">
        <v>311.94081949999998</v>
      </c>
      <c r="AF305">
        <v>709.24671339999998</v>
      </c>
      <c r="AG305">
        <v>2916.242569</v>
      </c>
      <c r="AH305">
        <v>279.358</v>
      </c>
      <c r="AI305">
        <v>9547.7690000000002</v>
      </c>
      <c r="AJ305">
        <v>2656.2392580000001</v>
      </c>
      <c r="AK305">
        <v>288.9852204</v>
      </c>
      <c r="AL305">
        <v>9271.0789769999992</v>
      </c>
      <c r="AM305">
        <v>9778.8030390000004</v>
      </c>
      <c r="AN305">
        <v>2859.8732070000001</v>
      </c>
      <c r="AO305">
        <v>3016.4921340000001</v>
      </c>
      <c r="AP305">
        <v>282.5985</v>
      </c>
      <c r="AQ305">
        <v>2909.5940009999999</v>
      </c>
      <c r="AR305">
        <v>2708.7210230000001</v>
      </c>
      <c r="AS305">
        <v>2.75</v>
      </c>
    </row>
    <row r="306" spans="1:45" x14ac:dyDescent="0.35">
      <c r="A306" s="2">
        <v>45778</v>
      </c>
      <c r="B306">
        <v>21</v>
      </c>
      <c r="C306">
        <v>6</v>
      </c>
      <c r="D306">
        <v>4</v>
      </c>
      <c r="E306">
        <v>21</v>
      </c>
      <c r="F306">
        <v>5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5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C306">
        <v>2.75</v>
      </c>
      <c r="AD306">
        <v>2936.604480623912</v>
      </c>
      <c r="AE306">
        <v>312.49460548146351</v>
      </c>
      <c r="AF306">
        <v>709.65874903320662</v>
      </c>
      <c r="AG306">
        <v>2916.5432014695721</v>
      </c>
      <c r="AH306">
        <v>279.83127116282378</v>
      </c>
      <c r="AI306">
        <v>9550.68631723205</v>
      </c>
      <c r="AJ306">
        <v>2657.250524996733</v>
      </c>
      <c r="AK306">
        <v>289.09041728152289</v>
      </c>
      <c r="AL306">
        <v>9273.8807893062149</v>
      </c>
      <c r="AM306">
        <v>9781.4101055009141</v>
      </c>
      <c r="AN306">
        <v>2860.947770097026</v>
      </c>
      <c r="AO306">
        <v>3017.5181071616998</v>
      </c>
      <c r="AP306">
        <v>283.07741198250301</v>
      </c>
      <c r="AQ306">
        <v>2910.2984029999998</v>
      </c>
      <c r="AR306">
        <v>2711.2708689999999</v>
      </c>
      <c r="AS306">
        <v>2.75</v>
      </c>
    </row>
    <row r="307" spans="1:45" x14ac:dyDescent="0.35">
      <c r="A307" s="2">
        <v>45809</v>
      </c>
      <c r="B307">
        <v>21</v>
      </c>
      <c r="C307">
        <v>4</v>
      </c>
      <c r="D307">
        <v>5</v>
      </c>
      <c r="E307">
        <v>21</v>
      </c>
      <c r="F307">
        <v>4</v>
      </c>
      <c r="G307">
        <v>5</v>
      </c>
      <c r="H307">
        <v>0</v>
      </c>
      <c r="I307">
        <v>0</v>
      </c>
      <c r="J307">
        <v>0</v>
      </c>
      <c r="K307">
        <v>0</v>
      </c>
      <c r="L307">
        <v>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C307">
        <v>2.75</v>
      </c>
      <c r="AD307">
        <v>2937.4550650680189</v>
      </c>
      <c r="AE307">
        <v>313.05066287011539</v>
      </c>
      <c r="AF307">
        <v>710.06918383148673</v>
      </c>
      <c r="AG307">
        <v>2916.7945946193722</v>
      </c>
      <c r="AH307">
        <v>280.30839779209242</v>
      </c>
      <c r="AI307">
        <v>9553.7340390867594</v>
      </c>
      <c r="AJ307">
        <v>2658.3047020088311</v>
      </c>
      <c r="AK307">
        <v>289.19887015544612</v>
      </c>
      <c r="AL307">
        <v>9276.8501839132296</v>
      </c>
      <c r="AM307">
        <v>9784.0424090851175</v>
      </c>
      <c r="AN307">
        <v>2862.079788427176</v>
      </c>
      <c r="AO307">
        <v>3018.5579444569239</v>
      </c>
      <c r="AP307">
        <v>283.5603074860075</v>
      </c>
      <c r="AQ307">
        <v>2911.0083439999999</v>
      </c>
      <c r="AR307">
        <v>2713.7175659999998</v>
      </c>
      <c r="AS307">
        <v>2.75</v>
      </c>
    </row>
    <row r="308" spans="1:45" x14ac:dyDescent="0.35">
      <c r="A308" s="2">
        <v>45839</v>
      </c>
      <c r="B308">
        <v>22</v>
      </c>
      <c r="C308">
        <v>5</v>
      </c>
      <c r="D308">
        <v>4</v>
      </c>
      <c r="E308">
        <v>22</v>
      </c>
      <c r="F308">
        <v>4</v>
      </c>
      <c r="G308">
        <v>5</v>
      </c>
      <c r="H308">
        <v>0</v>
      </c>
      <c r="I308">
        <v>0</v>
      </c>
      <c r="J308">
        <v>0</v>
      </c>
      <c r="K308">
        <v>0</v>
      </c>
      <c r="L308">
        <v>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AC308">
        <v>2.75</v>
      </c>
      <c r="AD308">
        <v>2938.3135419999999</v>
      </c>
      <c r="AE308">
        <v>313.62604920000001</v>
      </c>
      <c r="AF308">
        <v>710.47585730000003</v>
      </c>
      <c r="AG308">
        <v>2917.0487880000001</v>
      </c>
      <c r="AH308">
        <v>280.786</v>
      </c>
      <c r="AI308">
        <v>9556.7919999999995</v>
      </c>
      <c r="AJ308">
        <v>2659.3614299999999</v>
      </c>
      <c r="AK308">
        <v>289.3075091</v>
      </c>
      <c r="AL308">
        <v>9279.8404950000004</v>
      </c>
      <c r="AM308">
        <v>9786.8157530000008</v>
      </c>
      <c r="AN308">
        <v>2863.2178479999998</v>
      </c>
      <c r="AO308">
        <v>3019.6408609999999</v>
      </c>
      <c r="AP308">
        <v>284.04360000000003</v>
      </c>
      <c r="AQ308">
        <v>2911.7199780000001</v>
      </c>
      <c r="AR308">
        <v>2715.930335</v>
      </c>
      <c r="AS308">
        <v>2.75</v>
      </c>
    </row>
    <row r="309" spans="1:45" x14ac:dyDescent="0.35">
      <c r="A309" s="2">
        <v>45870</v>
      </c>
      <c r="B309">
        <v>21</v>
      </c>
      <c r="C309">
        <v>5</v>
      </c>
      <c r="D309">
        <v>5</v>
      </c>
      <c r="E309">
        <v>21</v>
      </c>
      <c r="F309">
        <v>5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AC309">
        <v>2.75</v>
      </c>
      <c r="AD309">
        <v>2939.181214961613</v>
      </c>
      <c r="AE309">
        <v>314.22991280970172</v>
      </c>
      <c r="AF309">
        <v>710.87746651507382</v>
      </c>
      <c r="AG309">
        <v>2917.343687864543</v>
      </c>
      <c r="AH309">
        <v>281.26140674253998</v>
      </c>
      <c r="AI309">
        <v>9559.77000990952</v>
      </c>
      <c r="AJ309">
        <v>2660.3904608419148</v>
      </c>
      <c r="AK309">
        <v>289.41403809935099</v>
      </c>
      <c r="AL309">
        <v>9282.7404996740734</v>
      </c>
      <c r="AM309">
        <v>9789.8061109299069</v>
      </c>
      <c r="AN309">
        <v>2864.3230575928269</v>
      </c>
      <c r="AO309">
        <v>3020.7854605252751</v>
      </c>
      <c r="AP309">
        <v>284.52446247694121</v>
      </c>
      <c r="AQ309">
        <v>2912.4292449999998</v>
      </c>
      <c r="AR309">
        <v>2717.8894260000002</v>
      </c>
      <c r="AS309">
        <v>2.75</v>
      </c>
    </row>
    <row r="310" spans="1:45" x14ac:dyDescent="0.35">
      <c r="A310" s="2">
        <v>45901</v>
      </c>
      <c r="B310">
        <v>21</v>
      </c>
      <c r="C310">
        <v>5</v>
      </c>
      <c r="D310">
        <v>4</v>
      </c>
      <c r="E310">
        <v>21</v>
      </c>
      <c r="F310">
        <v>4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AC310">
        <v>2.75</v>
      </c>
      <c r="AD310">
        <v>2940.053266990908</v>
      </c>
      <c r="AE310">
        <v>314.83976525594869</v>
      </c>
      <c r="AF310">
        <v>711.27613883769209</v>
      </c>
      <c r="AG310">
        <v>2917.6606672760372</v>
      </c>
      <c r="AH310">
        <v>281.73478235088538</v>
      </c>
      <c r="AI310">
        <v>9562.6977807605108</v>
      </c>
      <c r="AJ310">
        <v>2661.4019900380931</v>
      </c>
      <c r="AK310">
        <v>289.51925676140462</v>
      </c>
      <c r="AL310">
        <v>9285.5807467572813</v>
      </c>
      <c r="AM310">
        <v>9792.9301383069142</v>
      </c>
      <c r="AN310">
        <v>2865.4066170540941</v>
      </c>
      <c r="AO310">
        <v>3021.967901247142</v>
      </c>
      <c r="AP310">
        <v>285.00310572117212</v>
      </c>
      <c r="AQ310">
        <v>2913.1312189999999</v>
      </c>
      <c r="AR310">
        <v>2720.0193829999998</v>
      </c>
      <c r="AS310">
        <v>2.75</v>
      </c>
    </row>
    <row r="311" spans="1:45" x14ac:dyDescent="0.35">
      <c r="A311" s="2">
        <v>45931</v>
      </c>
      <c r="B311">
        <v>23</v>
      </c>
      <c r="C311">
        <v>4</v>
      </c>
      <c r="D311">
        <v>4</v>
      </c>
      <c r="E311">
        <v>22</v>
      </c>
      <c r="F311">
        <v>4</v>
      </c>
      <c r="G311">
        <v>5</v>
      </c>
      <c r="H311">
        <v>0</v>
      </c>
      <c r="I311">
        <v>0</v>
      </c>
      <c r="J311">
        <v>0</v>
      </c>
      <c r="K311">
        <v>0</v>
      </c>
      <c r="L311">
        <v>10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AC311">
        <v>2.75</v>
      </c>
      <c r="AD311">
        <v>2940.9233509999999</v>
      </c>
      <c r="AE311">
        <v>315.42520889999997</v>
      </c>
      <c r="AF311">
        <v>711.67485920000001</v>
      </c>
      <c r="AG311">
        <v>2917.966966</v>
      </c>
      <c r="AH311">
        <v>282.20699999999999</v>
      </c>
      <c r="AI311">
        <v>9565.6350000000002</v>
      </c>
      <c r="AJ311">
        <v>2662.4163239999998</v>
      </c>
      <c r="AK311">
        <v>289.6247386</v>
      </c>
      <c r="AL311">
        <v>9288.4272280000005</v>
      </c>
      <c r="AM311">
        <v>9796.0646610000003</v>
      </c>
      <c r="AN311">
        <v>2866.4922489999999</v>
      </c>
      <c r="AO311">
        <v>3023.15373</v>
      </c>
      <c r="AP311">
        <v>285.48050000000001</v>
      </c>
      <c r="AQ311">
        <v>2913.8207619999998</v>
      </c>
      <c r="AR311">
        <v>2722.8559409999998</v>
      </c>
      <c r="AS311">
        <v>2.75</v>
      </c>
    </row>
    <row r="312" spans="1:45" x14ac:dyDescent="0.35">
      <c r="A312" s="2">
        <v>45962</v>
      </c>
      <c r="B312">
        <v>18</v>
      </c>
      <c r="C312">
        <v>7</v>
      </c>
      <c r="D312">
        <v>5</v>
      </c>
      <c r="E312">
        <v>17</v>
      </c>
      <c r="F312">
        <v>5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11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AC312">
        <v>2.75</v>
      </c>
      <c r="AD312">
        <v>2941.789753270371</v>
      </c>
      <c r="AE312">
        <v>315.96609153528198</v>
      </c>
      <c r="AF312">
        <v>712.07599326945922</v>
      </c>
      <c r="AG312">
        <v>2918.2439723685502</v>
      </c>
      <c r="AH312">
        <v>282.6788055707172</v>
      </c>
      <c r="AI312">
        <v>9568.6282727594826</v>
      </c>
      <c r="AJ312">
        <v>2663.4483850059701</v>
      </c>
      <c r="AK312">
        <v>289.73172318403527</v>
      </c>
      <c r="AL312">
        <v>9291.3315341456237</v>
      </c>
      <c r="AM312">
        <v>9799.1172308905534</v>
      </c>
      <c r="AN312">
        <v>2867.5976002723978</v>
      </c>
      <c r="AO312">
        <v>3024.316251329788</v>
      </c>
      <c r="AP312">
        <v>285.95747885047052</v>
      </c>
      <c r="AQ312">
        <v>2914.497969</v>
      </c>
      <c r="AR312">
        <v>2726.7804580000002</v>
      </c>
      <c r="AS312">
        <v>2.75</v>
      </c>
    </row>
    <row r="313" spans="1:45" x14ac:dyDescent="0.35">
      <c r="A313" s="2">
        <v>45992</v>
      </c>
      <c r="B313">
        <v>22</v>
      </c>
      <c r="C313">
        <v>5</v>
      </c>
      <c r="D313">
        <v>4</v>
      </c>
      <c r="E313">
        <v>22</v>
      </c>
      <c r="F313">
        <v>4</v>
      </c>
      <c r="G313">
        <v>5</v>
      </c>
      <c r="H313">
        <v>0</v>
      </c>
      <c r="I313">
        <v>0</v>
      </c>
      <c r="J313">
        <v>0</v>
      </c>
      <c r="K313">
        <v>0</v>
      </c>
      <c r="L313">
        <v>12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AC313">
        <v>2.75</v>
      </c>
      <c r="AD313">
        <v>2942.6692935609449</v>
      </c>
      <c r="AE313">
        <v>316.48324268387063</v>
      </c>
      <c r="AF313">
        <v>712.47942965478444</v>
      </c>
      <c r="AG313">
        <v>2918.5296689801862</v>
      </c>
      <c r="AH313">
        <v>283.15043576733171</v>
      </c>
      <c r="AI313">
        <v>9571.6718749082465</v>
      </c>
      <c r="AJ313">
        <v>2664.4915588017652</v>
      </c>
      <c r="AK313">
        <v>289.84011430263979</v>
      </c>
      <c r="AL313">
        <v>9294.2876519095134</v>
      </c>
      <c r="AM313">
        <v>9802.1183039094703</v>
      </c>
      <c r="AN313">
        <v>2868.716014615713</v>
      </c>
      <c r="AO313">
        <v>3025.459800628586</v>
      </c>
      <c r="AP313">
        <v>286.4343288885662</v>
      </c>
      <c r="AQ313">
        <v>2915.1838809999999</v>
      </c>
      <c r="AR313">
        <v>2731.5563029999998</v>
      </c>
      <c r="AS313">
        <v>2.75</v>
      </c>
    </row>
    <row r="314" spans="1:45" x14ac:dyDescent="0.35">
      <c r="A314" s="2">
        <v>46023</v>
      </c>
      <c r="B314">
        <v>20</v>
      </c>
      <c r="C314">
        <v>7</v>
      </c>
      <c r="D314">
        <v>4</v>
      </c>
      <c r="E314">
        <v>20</v>
      </c>
      <c r="F314">
        <v>4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C314">
        <v>2.75</v>
      </c>
      <c r="AD314">
        <v>2943.5834249999998</v>
      </c>
      <c r="AE314">
        <v>317.00773729999997</v>
      </c>
      <c r="AF314">
        <v>712.88443770000003</v>
      </c>
      <c r="AG314">
        <v>2918.8761869999998</v>
      </c>
      <c r="AH314">
        <v>283.62200000000001</v>
      </c>
      <c r="AI314">
        <v>9574.7469999999994</v>
      </c>
      <c r="AJ314">
        <v>2665.5338470000002</v>
      </c>
      <c r="AK314">
        <v>289.9494818</v>
      </c>
      <c r="AL314">
        <v>9297.2751669999998</v>
      </c>
      <c r="AM314">
        <v>9805.129062</v>
      </c>
      <c r="AN314">
        <v>2869.8347600000002</v>
      </c>
      <c r="AO314">
        <v>3026.5964709999998</v>
      </c>
      <c r="AP314">
        <v>286.91120000000001</v>
      </c>
      <c r="AQ314">
        <v>2915.9047700000001</v>
      </c>
      <c r="AR314">
        <v>2736.7922560000002</v>
      </c>
      <c r="AS314">
        <v>2.75</v>
      </c>
    </row>
    <row r="315" spans="1:45" x14ac:dyDescent="0.35">
      <c r="A315" s="2">
        <v>46054</v>
      </c>
      <c r="B315">
        <v>19</v>
      </c>
      <c r="C315">
        <v>5</v>
      </c>
      <c r="D315">
        <v>4</v>
      </c>
      <c r="E315">
        <v>19</v>
      </c>
      <c r="F315">
        <v>4</v>
      </c>
      <c r="G315">
        <v>5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C315">
        <v>2.75</v>
      </c>
      <c r="AD315">
        <v>2944.5480421050452</v>
      </c>
      <c r="AE315">
        <v>317.56233036398203</v>
      </c>
      <c r="AF315">
        <v>713.29035609597599</v>
      </c>
      <c r="AG315">
        <v>2919.320223439031</v>
      </c>
      <c r="AH315">
        <v>284.09381541903309</v>
      </c>
      <c r="AI315">
        <v>9577.848121274752</v>
      </c>
      <c r="AJ315">
        <v>2666.5691536527188</v>
      </c>
      <c r="AK315">
        <v>290.05978974598861</v>
      </c>
      <c r="AL315">
        <v>9300.2870149286027</v>
      </c>
      <c r="AM315">
        <v>9808.197277211566</v>
      </c>
      <c r="AN315">
        <v>2870.947358836092</v>
      </c>
      <c r="AO315">
        <v>3027.7364671555679</v>
      </c>
      <c r="AP315">
        <v>287.38844804709998</v>
      </c>
      <c r="AQ315">
        <v>2916.680265</v>
      </c>
      <c r="AR315">
        <v>2742.1929730000002</v>
      </c>
      <c r="AS315">
        <v>2.75</v>
      </c>
    </row>
    <row r="316" spans="1:45" x14ac:dyDescent="0.35">
      <c r="A316" s="2">
        <v>46082</v>
      </c>
      <c r="B316">
        <v>22</v>
      </c>
      <c r="C316">
        <v>4</v>
      </c>
      <c r="D316">
        <v>5</v>
      </c>
      <c r="E316">
        <v>22</v>
      </c>
      <c r="F316">
        <v>5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C316">
        <v>2.75</v>
      </c>
      <c r="AD316">
        <v>2945.5568049505</v>
      </c>
      <c r="AE316">
        <v>318.13649696042341</v>
      </c>
      <c r="AF316">
        <v>713.69680092095041</v>
      </c>
      <c r="AG316">
        <v>2919.8367386921082</v>
      </c>
      <c r="AH316">
        <v>284.56703013534587</v>
      </c>
      <c r="AI316">
        <v>9581.0228307176276</v>
      </c>
      <c r="AJ316">
        <v>2667.6149925696659</v>
      </c>
      <c r="AK316">
        <v>290.17257911322167</v>
      </c>
      <c r="AL316">
        <v>9303.3695304194971</v>
      </c>
      <c r="AM316">
        <v>9811.3170820181858</v>
      </c>
      <c r="AN316">
        <v>2872.072351297878</v>
      </c>
      <c r="AO316">
        <v>3028.8824402385212</v>
      </c>
      <c r="AP316">
        <v>287.86725279863981</v>
      </c>
      <c r="AQ316">
        <v>2917.5034070000002</v>
      </c>
      <c r="AR316">
        <v>2747.8469650000002</v>
      </c>
      <c r="AS316">
        <v>2.75</v>
      </c>
    </row>
    <row r="317" spans="1:45" x14ac:dyDescent="0.35">
      <c r="A317" s="2">
        <v>46113</v>
      </c>
      <c r="B317">
        <v>22</v>
      </c>
      <c r="C317">
        <v>4</v>
      </c>
      <c r="D317">
        <v>4</v>
      </c>
      <c r="E317">
        <v>22</v>
      </c>
      <c r="F317">
        <v>4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C317">
        <v>2.75</v>
      </c>
      <c r="AD317">
        <v>2946.5978150000001</v>
      </c>
      <c r="AE317">
        <v>318.71139219999998</v>
      </c>
      <c r="AF317">
        <v>714.10345759999996</v>
      </c>
      <c r="AG317">
        <v>2920.3852590000001</v>
      </c>
      <c r="AH317">
        <v>285.04300000000001</v>
      </c>
      <c r="AI317">
        <v>9584.3320000000003</v>
      </c>
      <c r="AJ317">
        <v>2668.6947799999998</v>
      </c>
      <c r="AK317">
        <v>290.28978510000002</v>
      </c>
      <c r="AL317">
        <v>9306.5823980000005</v>
      </c>
      <c r="AM317">
        <v>9814.4691989999992</v>
      </c>
      <c r="AN317">
        <v>2873.2345319999999</v>
      </c>
      <c r="AO317">
        <v>3030.0351529999998</v>
      </c>
      <c r="AP317">
        <v>288.34899999999999</v>
      </c>
      <c r="AQ317">
        <v>2918.3605910000001</v>
      </c>
      <c r="AR317">
        <v>2753.9387459999998</v>
      </c>
      <c r="AS317">
        <v>2.75</v>
      </c>
    </row>
    <row r="318" spans="1:45" x14ac:dyDescent="0.35">
      <c r="A318" s="2">
        <v>46143</v>
      </c>
      <c r="B318">
        <v>20</v>
      </c>
      <c r="C318">
        <v>6</v>
      </c>
      <c r="D318">
        <v>5</v>
      </c>
      <c r="E318">
        <v>20</v>
      </c>
      <c r="F318">
        <v>5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5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C318">
        <v>2.75</v>
      </c>
      <c r="AD318">
        <v>2947.6593351612942</v>
      </c>
      <c r="AE318">
        <v>319.2744280384166</v>
      </c>
      <c r="AF318">
        <v>714.50977483181953</v>
      </c>
      <c r="AG318">
        <v>2920.9342532456931</v>
      </c>
      <c r="AH318">
        <v>285.52252534574029</v>
      </c>
      <c r="AI318">
        <v>9587.8079458451921</v>
      </c>
      <c r="AJ318">
        <v>2669.8225144201851</v>
      </c>
      <c r="AK318">
        <v>290.41245285423179</v>
      </c>
      <c r="AL318">
        <v>9309.9574528436551</v>
      </c>
      <c r="AM318">
        <v>9817.6479629298301</v>
      </c>
      <c r="AN318">
        <v>2874.448648864708</v>
      </c>
      <c r="AO318">
        <v>3031.198044862746</v>
      </c>
      <c r="AP318">
        <v>288.83447340557109</v>
      </c>
      <c r="AQ318">
        <v>2919.2396229999999</v>
      </c>
      <c r="AR318">
        <v>2760.5851859999998</v>
      </c>
      <c r="AS318">
        <v>2.75</v>
      </c>
    </row>
    <row r="319" spans="1:45" x14ac:dyDescent="0.35">
      <c r="A319" s="2">
        <v>46174</v>
      </c>
      <c r="B319">
        <v>22</v>
      </c>
      <c r="C319">
        <v>4</v>
      </c>
      <c r="D319">
        <v>4</v>
      </c>
      <c r="E319">
        <v>22</v>
      </c>
      <c r="F319">
        <v>4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C319">
        <v>2.75</v>
      </c>
      <c r="AD319">
        <v>2948.7302741185422</v>
      </c>
      <c r="AE319">
        <v>319.83804381147581</v>
      </c>
      <c r="AF319">
        <v>714.91425440956414</v>
      </c>
      <c r="AG319">
        <v>2921.4879608810152</v>
      </c>
      <c r="AH319">
        <v>286.00418443202813</v>
      </c>
      <c r="AI319">
        <v>9591.368765184221</v>
      </c>
      <c r="AJ319">
        <v>2670.9745232158721</v>
      </c>
      <c r="AK319">
        <v>290.53806732225172</v>
      </c>
      <c r="AL319">
        <v>9313.415132708813</v>
      </c>
      <c r="AM319">
        <v>9820.9021573511345</v>
      </c>
      <c r="AN319">
        <v>2875.689263044635</v>
      </c>
      <c r="AO319">
        <v>3032.3852619358549</v>
      </c>
      <c r="AP319">
        <v>289.3220488057662</v>
      </c>
      <c r="AQ319">
        <v>2920.1339619999999</v>
      </c>
      <c r="AR319">
        <v>2767.6324760000002</v>
      </c>
      <c r="AS319">
        <v>2.75</v>
      </c>
    </row>
    <row r="320" spans="1:45" x14ac:dyDescent="0.35">
      <c r="A320" s="2">
        <v>46204</v>
      </c>
      <c r="B320">
        <v>22</v>
      </c>
      <c r="C320">
        <v>5</v>
      </c>
      <c r="D320">
        <v>4</v>
      </c>
      <c r="E320">
        <v>22</v>
      </c>
      <c r="F320">
        <v>4</v>
      </c>
      <c r="G320">
        <v>5</v>
      </c>
      <c r="H320">
        <v>0</v>
      </c>
      <c r="I320">
        <v>0</v>
      </c>
      <c r="J320">
        <v>0</v>
      </c>
      <c r="K320">
        <v>0</v>
      </c>
      <c r="L320">
        <v>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AC320">
        <v>2.75</v>
      </c>
      <c r="AD320">
        <v>2949.7997019999998</v>
      </c>
      <c r="AE320">
        <v>320.42093569999997</v>
      </c>
      <c r="AF320">
        <v>715.31516139999997</v>
      </c>
      <c r="AG320">
        <v>2922.0595640000001</v>
      </c>
      <c r="AH320">
        <v>286.48599999999999</v>
      </c>
      <c r="AI320">
        <v>9594.9040000000005</v>
      </c>
      <c r="AJ320">
        <v>2672.1177160000002</v>
      </c>
      <c r="AK320">
        <v>290.66322339999999</v>
      </c>
      <c r="AL320">
        <v>9316.8480259999997</v>
      </c>
      <c r="AM320">
        <v>9824.2941780000001</v>
      </c>
      <c r="AN320">
        <v>2876.920889</v>
      </c>
      <c r="AO320">
        <v>3033.6136270000002</v>
      </c>
      <c r="AP320">
        <v>289.80950000000001</v>
      </c>
      <c r="AQ320">
        <v>2921.0384779999999</v>
      </c>
      <c r="AR320">
        <v>2774.8591070000002</v>
      </c>
      <c r="AS320">
        <v>2.75</v>
      </c>
    </row>
    <row r="321" spans="1:45" x14ac:dyDescent="0.35">
      <c r="A321" s="2">
        <v>46235</v>
      </c>
      <c r="B321">
        <v>21</v>
      </c>
      <c r="C321">
        <v>5</v>
      </c>
      <c r="D321">
        <v>5</v>
      </c>
      <c r="E321">
        <v>21</v>
      </c>
      <c r="F321">
        <v>5</v>
      </c>
      <c r="G321">
        <v>5</v>
      </c>
      <c r="H321">
        <v>0</v>
      </c>
      <c r="I321">
        <v>0</v>
      </c>
      <c r="J321">
        <v>0</v>
      </c>
      <c r="K321">
        <v>0</v>
      </c>
      <c r="L321">
        <v>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AC321">
        <v>2.75</v>
      </c>
      <c r="AD321">
        <v>2950.8600316201432</v>
      </c>
      <c r="AE321">
        <v>321.03342610827423</v>
      </c>
      <c r="AF321">
        <v>715.71151893600256</v>
      </c>
      <c r="AG321">
        <v>2922.6603718744909</v>
      </c>
      <c r="AH321">
        <v>286.96634245726239</v>
      </c>
      <c r="AI321">
        <v>9598.3324657148332</v>
      </c>
      <c r="AJ321">
        <v>2673.227852296166</v>
      </c>
      <c r="AK321">
        <v>290.78538672597239</v>
      </c>
      <c r="AL321">
        <v>9320.1771789189806</v>
      </c>
      <c r="AM321">
        <v>9827.857150735761</v>
      </c>
      <c r="AN321">
        <v>2878.1174902235871</v>
      </c>
      <c r="AO321">
        <v>3034.8916224675131</v>
      </c>
      <c r="AP321">
        <v>290.29504351579811</v>
      </c>
      <c r="AQ321">
        <v>2921.9505220000001</v>
      </c>
      <c r="AR321">
        <v>2782.0663829999999</v>
      </c>
      <c r="AS321">
        <v>2.75</v>
      </c>
    </row>
    <row r="322" spans="1:45" x14ac:dyDescent="0.35">
      <c r="A322" s="2">
        <v>46266</v>
      </c>
      <c r="B322">
        <v>21</v>
      </c>
      <c r="C322">
        <v>5</v>
      </c>
      <c r="D322">
        <v>4</v>
      </c>
      <c r="E322">
        <v>21</v>
      </c>
      <c r="F322">
        <v>4</v>
      </c>
      <c r="G322">
        <v>5</v>
      </c>
      <c r="H322">
        <v>0</v>
      </c>
      <c r="I322">
        <v>0</v>
      </c>
      <c r="J322">
        <v>0</v>
      </c>
      <c r="K322">
        <v>0</v>
      </c>
      <c r="L322">
        <v>9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AC322">
        <v>2.75</v>
      </c>
      <c r="AD322">
        <v>2951.917046538299</v>
      </c>
      <c r="AE322">
        <v>321.65234233441709</v>
      </c>
      <c r="AF322">
        <v>716.10538241486927</v>
      </c>
      <c r="AG322">
        <v>2923.294202487541</v>
      </c>
      <c r="AH322">
        <v>287.44497287728518</v>
      </c>
      <c r="AI322">
        <v>9601.6900715084703</v>
      </c>
      <c r="AJ322">
        <v>2674.3160912705571</v>
      </c>
      <c r="AK322">
        <v>290.90550590888307</v>
      </c>
      <c r="AL322">
        <v>9323.4374688563785</v>
      </c>
      <c r="AM322">
        <v>9831.5071219106267</v>
      </c>
      <c r="AN322">
        <v>2879.290826338402</v>
      </c>
      <c r="AO322">
        <v>3036.1943692773239</v>
      </c>
      <c r="AP322">
        <v>290.77866679311302</v>
      </c>
      <c r="AQ322">
        <v>2922.8773639999999</v>
      </c>
      <c r="AR322">
        <v>2789.1469430000002</v>
      </c>
      <c r="AS322">
        <v>2.75</v>
      </c>
    </row>
    <row r="323" spans="1:45" x14ac:dyDescent="0.35">
      <c r="A323" s="2">
        <v>46296</v>
      </c>
      <c r="B323">
        <v>22</v>
      </c>
      <c r="C323">
        <v>5</v>
      </c>
      <c r="D323">
        <v>4</v>
      </c>
      <c r="E323">
        <v>21</v>
      </c>
      <c r="F323">
        <v>4</v>
      </c>
      <c r="G323">
        <v>6</v>
      </c>
      <c r="H323">
        <v>0</v>
      </c>
      <c r="I323">
        <v>0</v>
      </c>
      <c r="J323">
        <v>0</v>
      </c>
      <c r="K323">
        <v>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AC323">
        <v>2.75</v>
      </c>
      <c r="AD323">
        <v>2952.9798730000002</v>
      </c>
      <c r="AE323">
        <v>322.24613790000001</v>
      </c>
      <c r="AF323">
        <v>716.49956529999997</v>
      </c>
      <c r="AG323">
        <v>2923.9630010000001</v>
      </c>
      <c r="AH323">
        <v>287.92200000000003</v>
      </c>
      <c r="AI323">
        <v>9605.0419999999995</v>
      </c>
      <c r="AJ323">
        <v>2675.4024420000001</v>
      </c>
      <c r="AK323">
        <v>291.0254003</v>
      </c>
      <c r="AL323">
        <v>9326.6922310000009</v>
      </c>
      <c r="AM323">
        <v>9835.1308680000002</v>
      </c>
      <c r="AN323">
        <v>2880.4621059999999</v>
      </c>
      <c r="AO323">
        <v>3037.488648</v>
      </c>
      <c r="AP323">
        <v>291.26080000000002</v>
      </c>
      <c r="AQ323">
        <v>2923.8287529999998</v>
      </c>
      <c r="AR323">
        <v>2796.016243</v>
      </c>
      <c r="AS323">
        <v>2.75</v>
      </c>
    </row>
    <row r="324" spans="1:45" x14ac:dyDescent="0.35">
      <c r="A324" s="2">
        <v>46327</v>
      </c>
      <c r="B324">
        <v>19</v>
      </c>
      <c r="C324">
        <v>6</v>
      </c>
      <c r="D324">
        <v>5</v>
      </c>
      <c r="E324">
        <v>18</v>
      </c>
      <c r="F324">
        <v>5</v>
      </c>
      <c r="G324">
        <v>7</v>
      </c>
      <c r="H324">
        <v>0</v>
      </c>
      <c r="I324">
        <v>0</v>
      </c>
      <c r="J324">
        <v>0</v>
      </c>
      <c r="K324">
        <v>0</v>
      </c>
      <c r="L324">
        <v>11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AC324">
        <v>2.75</v>
      </c>
      <c r="AD324">
        <v>2954.056551284054</v>
      </c>
      <c r="AE324">
        <v>322.79398387292753</v>
      </c>
      <c r="AF324">
        <v>716.89630753527899</v>
      </c>
      <c r="AG324">
        <v>2924.6669799970809</v>
      </c>
      <c r="AH324">
        <v>288.39777149187421</v>
      </c>
      <c r="AI324">
        <v>9608.4423764806415</v>
      </c>
      <c r="AJ324">
        <v>2676.5033106173692</v>
      </c>
      <c r="AK324">
        <v>291.14658309743339</v>
      </c>
      <c r="AL324">
        <v>9329.994054850773</v>
      </c>
      <c r="AM324">
        <v>9838.6451718308144</v>
      </c>
      <c r="AN324">
        <v>2881.6487393520501</v>
      </c>
      <c r="AO324">
        <v>3038.7499974523789</v>
      </c>
      <c r="AP324">
        <v>291.7420229016044</v>
      </c>
      <c r="AQ324">
        <v>2924.8118880000002</v>
      </c>
      <c r="AR324">
        <v>2802.619627</v>
      </c>
      <c r="AS324">
        <v>2.75</v>
      </c>
    </row>
    <row r="325" spans="1:45" x14ac:dyDescent="0.35">
      <c r="A325" s="2">
        <v>46357</v>
      </c>
      <c r="B325">
        <v>22</v>
      </c>
      <c r="C325">
        <v>5</v>
      </c>
      <c r="D325">
        <v>4</v>
      </c>
      <c r="E325">
        <v>22</v>
      </c>
      <c r="F325">
        <v>4</v>
      </c>
      <c r="G325">
        <v>5</v>
      </c>
      <c r="H325">
        <v>0</v>
      </c>
      <c r="I325">
        <v>0</v>
      </c>
      <c r="J325">
        <v>0</v>
      </c>
      <c r="K325">
        <v>0</v>
      </c>
      <c r="L325">
        <v>12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AC325">
        <v>2.75</v>
      </c>
      <c r="AD325">
        <v>2955.1507778023411</v>
      </c>
      <c r="AE325">
        <v>323.31792150641468</v>
      </c>
      <c r="AF325">
        <v>717.29555498651632</v>
      </c>
      <c r="AG325">
        <v>2925.3994217614199</v>
      </c>
      <c r="AH325">
        <v>288.87359072550061</v>
      </c>
      <c r="AI325">
        <v>9611.9010969300616</v>
      </c>
      <c r="AJ325">
        <v>2677.6206914796849</v>
      </c>
      <c r="AK325">
        <v>291.26934288666081</v>
      </c>
      <c r="AL325">
        <v>9333.3525471619869</v>
      </c>
      <c r="AM325">
        <v>9842.0868416360099</v>
      </c>
      <c r="AN325">
        <v>2882.852942490651</v>
      </c>
      <c r="AO325">
        <v>3039.9889894363382</v>
      </c>
      <c r="AP325">
        <v>292.22351365141441</v>
      </c>
      <c r="AQ325">
        <v>2925.823758</v>
      </c>
      <c r="AR325">
        <v>2809.0220709999999</v>
      </c>
      <c r="AS325">
        <v>2.75</v>
      </c>
    </row>
    <row r="326" spans="1:45" x14ac:dyDescent="0.35">
      <c r="A326" s="2">
        <v>46388</v>
      </c>
      <c r="B326">
        <v>19</v>
      </c>
      <c r="C326">
        <v>7</v>
      </c>
      <c r="D326">
        <v>5</v>
      </c>
      <c r="E326">
        <v>19</v>
      </c>
      <c r="F326">
        <v>5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C326">
        <v>2.75</v>
      </c>
      <c r="AD326">
        <v>2956.265163</v>
      </c>
      <c r="AE326">
        <v>323.85070960000002</v>
      </c>
      <c r="AF326">
        <v>717.69668000000001</v>
      </c>
      <c r="AG326">
        <v>2926.1518759999999</v>
      </c>
      <c r="AH326">
        <v>289.351</v>
      </c>
      <c r="AI326">
        <v>9615.4169999999995</v>
      </c>
      <c r="AJ326">
        <v>2678.7529760000002</v>
      </c>
      <c r="AK326">
        <v>291.39366209999997</v>
      </c>
      <c r="AL326">
        <v>9336.7665689999994</v>
      </c>
      <c r="AM326">
        <v>9845.5226920000005</v>
      </c>
      <c r="AN326">
        <v>2884.0731329999999</v>
      </c>
      <c r="AO326">
        <v>3041.2249539999998</v>
      </c>
      <c r="AP326">
        <v>292.70659999999998</v>
      </c>
      <c r="AQ326">
        <v>2926.8588</v>
      </c>
      <c r="AR326">
        <v>2815.3184729999998</v>
      </c>
      <c r="AS326">
        <v>2.75</v>
      </c>
    </row>
    <row r="327" spans="1:45" x14ac:dyDescent="0.35">
      <c r="A327" s="2">
        <v>46419</v>
      </c>
      <c r="B327">
        <v>19</v>
      </c>
      <c r="C327">
        <v>5</v>
      </c>
      <c r="D327">
        <v>4</v>
      </c>
      <c r="E327">
        <v>19</v>
      </c>
      <c r="F327">
        <v>4</v>
      </c>
      <c r="G327">
        <v>5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AC327">
        <v>2.75</v>
      </c>
      <c r="AD327">
        <v>2957.4014992806742</v>
      </c>
      <c r="AE327">
        <v>324.41625728149421</v>
      </c>
      <c r="AF327">
        <v>718.09907617473095</v>
      </c>
      <c r="AG327">
        <v>2926.9208810631048</v>
      </c>
      <c r="AH327">
        <v>289.83127527894209</v>
      </c>
      <c r="AI327">
        <v>9618.9845098440564</v>
      </c>
      <c r="AJ327">
        <v>2679.897674012132</v>
      </c>
      <c r="AK327">
        <v>291.51935761392281</v>
      </c>
      <c r="AL327">
        <v>9340.2306972334663</v>
      </c>
      <c r="AM327">
        <v>9849.0082033483723</v>
      </c>
      <c r="AN327">
        <v>2885.3067123682072</v>
      </c>
      <c r="AO327">
        <v>3042.4740468711102</v>
      </c>
      <c r="AP327">
        <v>293.19241302592991</v>
      </c>
      <c r="AQ327">
        <v>2927.912523</v>
      </c>
      <c r="AR327">
        <v>2821.5822560000001</v>
      </c>
      <c r="AS327">
        <v>2.75</v>
      </c>
    </row>
    <row r="328" spans="1:45" x14ac:dyDescent="0.35">
      <c r="A328" s="2">
        <v>46447</v>
      </c>
      <c r="B328">
        <v>23</v>
      </c>
      <c r="C328">
        <v>4</v>
      </c>
      <c r="D328">
        <v>4</v>
      </c>
      <c r="E328">
        <v>23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AC328">
        <v>2.75</v>
      </c>
      <c r="AD328">
        <v>2958.5583068819751</v>
      </c>
      <c r="AE328">
        <v>325.00307499177921</v>
      </c>
      <c r="AF328">
        <v>718.50222212054894</v>
      </c>
      <c r="AG328">
        <v>2927.7229298741909</v>
      </c>
      <c r="AH328">
        <v>290.314627183678</v>
      </c>
      <c r="AI328">
        <v>9622.5803926231511</v>
      </c>
      <c r="AJ328">
        <v>2681.048769032931</v>
      </c>
      <c r="AK328">
        <v>291.64558408151152</v>
      </c>
      <c r="AL328">
        <v>9343.7223719401372</v>
      </c>
      <c r="AM328">
        <v>9852.5535194712829</v>
      </c>
      <c r="AN328">
        <v>2886.5470176990002</v>
      </c>
      <c r="AO328">
        <v>3043.7397264958499</v>
      </c>
      <c r="AP328">
        <v>293.68129711975081</v>
      </c>
      <c r="AQ328">
        <v>2928.9847209999998</v>
      </c>
      <c r="AR328">
        <v>2827.8008810000001</v>
      </c>
      <c r="AS328">
        <v>2.75</v>
      </c>
    </row>
    <row r="329" spans="1:45" x14ac:dyDescent="0.35">
      <c r="A329" s="2">
        <v>46478</v>
      </c>
      <c r="B329">
        <v>22</v>
      </c>
      <c r="C329">
        <v>4</v>
      </c>
      <c r="D329">
        <v>4</v>
      </c>
      <c r="E329">
        <v>22</v>
      </c>
      <c r="F329">
        <v>4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AC329">
        <v>2.75</v>
      </c>
      <c r="AD329">
        <v>2959.7332879999999</v>
      </c>
      <c r="AE329">
        <v>325.5908235</v>
      </c>
      <c r="AF329">
        <v>718.90561769999999</v>
      </c>
      <c r="AG329">
        <v>2928.5795039999998</v>
      </c>
      <c r="AH329">
        <v>290.80099999999999</v>
      </c>
      <c r="AI329">
        <v>9626.1769999999997</v>
      </c>
      <c r="AJ329">
        <v>2682.1993630000002</v>
      </c>
      <c r="AK329">
        <v>291.7713306</v>
      </c>
      <c r="AL329">
        <v>9347.2147490000007</v>
      </c>
      <c r="AM329">
        <v>9856.1574500000006</v>
      </c>
      <c r="AN329">
        <v>2887.7863699999998</v>
      </c>
      <c r="AO329">
        <v>3045.022277</v>
      </c>
      <c r="AP329">
        <v>294.17340000000002</v>
      </c>
      <c r="AQ329">
        <v>2930.0762580000001</v>
      </c>
      <c r="AR329">
        <v>2833.9403149999998</v>
      </c>
      <c r="AS329">
        <v>2.75</v>
      </c>
    </row>
    <row r="330" spans="1:45" x14ac:dyDescent="0.35">
      <c r="A330" s="2">
        <v>46508</v>
      </c>
      <c r="B330">
        <v>20</v>
      </c>
      <c r="C330">
        <v>6</v>
      </c>
      <c r="D330">
        <v>5</v>
      </c>
      <c r="E330">
        <v>20</v>
      </c>
      <c r="F330">
        <v>5</v>
      </c>
      <c r="G330">
        <v>6</v>
      </c>
      <c r="H330">
        <v>0</v>
      </c>
      <c r="I330">
        <v>0</v>
      </c>
      <c r="J330">
        <v>0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AC330">
        <v>2.75</v>
      </c>
      <c r="AD330">
        <v>2960.923958963614</v>
      </c>
      <c r="AE330">
        <v>326.1658569418334</v>
      </c>
      <c r="AF330">
        <v>719.30845734727654</v>
      </c>
      <c r="AG330">
        <v>2929.5016420097509</v>
      </c>
      <c r="AH330">
        <v>291.29016442939172</v>
      </c>
      <c r="AI330">
        <v>9629.751398957922</v>
      </c>
      <c r="AJ330">
        <v>2683.3436666674338</v>
      </c>
      <c r="AK330">
        <v>291.89580184687458</v>
      </c>
      <c r="AL330">
        <v>9350.6855623634892</v>
      </c>
      <c r="AM330">
        <v>9859.8142795164185</v>
      </c>
      <c r="AN330">
        <v>2889.0183761380758</v>
      </c>
      <c r="AO330">
        <v>3046.3204485816909</v>
      </c>
      <c r="AP330">
        <v>294.66861017985849</v>
      </c>
      <c r="AQ330">
        <v>2931.187958</v>
      </c>
      <c r="AR330">
        <v>2839.9774640000001</v>
      </c>
      <c r="AS330">
        <v>2.75</v>
      </c>
    </row>
    <row r="331" spans="1:45" x14ac:dyDescent="0.35">
      <c r="A331" s="2">
        <v>46539</v>
      </c>
      <c r="B331">
        <v>22</v>
      </c>
      <c r="C331">
        <v>4</v>
      </c>
      <c r="D331">
        <v>4</v>
      </c>
      <c r="E331">
        <v>22</v>
      </c>
      <c r="F331">
        <v>4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AC331">
        <v>2.75</v>
      </c>
      <c r="AD331">
        <v>2962.127092632727</v>
      </c>
      <c r="AE331">
        <v>326.74130291906431</v>
      </c>
      <c r="AF331">
        <v>719.70871378314212</v>
      </c>
      <c r="AG331">
        <v>2930.4586104825589</v>
      </c>
      <c r="AH331">
        <v>291.78119683608622</v>
      </c>
      <c r="AI331">
        <v>9633.2995177625344</v>
      </c>
      <c r="AJ331">
        <v>2684.480326055264</v>
      </c>
      <c r="AK331">
        <v>292.01906482062719</v>
      </c>
      <c r="AL331">
        <v>9354.1308582626716</v>
      </c>
      <c r="AM331">
        <v>9863.5001924048065</v>
      </c>
      <c r="AN331">
        <v>2890.241786417057</v>
      </c>
      <c r="AO331">
        <v>3047.626855728417</v>
      </c>
      <c r="AP331">
        <v>295.16577935106648</v>
      </c>
      <c r="AQ331">
        <v>2932.3204700000001</v>
      </c>
      <c r="AR331">
        <v>2845.9330030000001</v>
      </c>
      <c r="AS331">
        <v>2.75</v>
      </c>
    </row>
    <row r="332" spans="1:45" x14ac:dyDescent="0.35">
      <c r="A332" s="2">
        <v>46569</v>
      </c>
      <c r="B332">
        <v>21</v>
      </c>
      <c r="C332">
        <v>6</v>
      </c>
      <c r="D332">
        <v>4</v>
      </c>
      <c r="E332">
        <v>21</v>
      </c>
      <c r="F332">
        <v>4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AC332">
        <v>2.75</v>
      </c>
      <c r="AD332">
        <v>2963.3392760000002</v>
      </c>
      <c r="AE332">
        <v>327.33698240000001</v>
      </c>
      <c r="AF332">
        <v>720.10405430000003</v>
      </c>
      <c r="AG332">
        <v>2931.4092329999999</v>
      </c>
      <c r="AH332">
        <v>292.27300000000002</v>
      </c>
      <c r="AI332">
        <v>9636.8220000000001</v>
      </c>
      <c r="AJ332">
        <v>2685.6090960000001</v>
      </c>
      <c r="AK332">
        <v>292.14140209999999</v>
      </c>
      <c r="AL332">
        <v>9357.5512610000005</v>
      </c>
      <c r="AM332">
        <v>9867.1868479999994</v>
      </c>
      <c r="AN332">
        <v>2891.4566369999998</v>
      </c>
      <c r="AO332">
        <v>3048.9325789999998</v>
      </c>
      <c r="AP332">
        <v>295.6635</v>
      </c>
      <c r="AQ332">
        <v>2933.4744030000002</v>
      </c>
      <c r="AR332">
        <v>2851.8385760000001</v>
      </c>
      <c r="AS332">
        <v>2.75</v>
      </c>
    </row>
    <row r="333" spans="1:45" x14ac:dyDescent="0.35">
      <c r="A333" s="2">
        <v>46600</v>
      </c>
      <c r="B333">
        <v>22</v>
      </c>
      <c r="C333">
        <v>4</v>
      </c>
      <c r="D333">
        <v>5</v>
      </c>
      <c r="E333">
        <v>22</v>
      </c>
      <c r="F333">
        <v>5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AC333">
        <v>2.75</v>
      </c>
      <c r="AD333">
        <v>2964.5586840130109</v>
      </c>
      <c r="AE333">
        <v>327.96400477339131</v>
      </c>
      <c r="AF333">
        <v>720.49313787319795</v>
      </c>
      <c r="AG333">
        <v>2932.3340207867718</v>
      </c>
      <c r="AH333">
        <v>292.76462255904408</v>
      </c>
      <c r="AI333">
        <v>9640.3234128427557</v>
      </c>
      <c r="AJ333">
        <v>2686.7309301329428</v>
      </c>
      <c r="AK333">
        <v>292.2631572133929</v>
      </c>
      <c r="AL333">
        <v>9360.9512048681154</v>
      </c>
      <c r="AM333">
        <v>9870.8507390303803</v>
      </c>
      <c r="AN333">
        <v>2892.6641873387389</v>
      </c>
      <c r="AO333">
        <v>3050.2302399132291</v>
      </c>
      <c r="AP333">
        <v>296.16061292130001</v>
      </c>
      <c r="AQ333">
        <v>2934.6479250000002</v>
      </c>
      <c r="AR333">
        <v>2857.7081859999998</v>
      </c>
      <c r="AS333">
        <v>2.75</v>
      </c>
    </row>
    <row r="334" spans="1:45" x14ac:dyDescent="0.35">
      <c r="A334" s="2">
        <v>46631</v>
      </c>
      <c r="B334">
        <v>21</v>
      </c>
      <c r="C334">
        <v>5</v>
      </c>
      <c r="D334">
        <v>4</v>
      </c>
      <c r="E334">
        <v>21</v>
      </c>
      <c r="F334">
        <v>4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AC334">
        <v>2.75</v>
      </c>
      <c r="AD334">
        <v>2965.789843438974</v>
      </c>
      <c r="AE334">
        <v>328.59863310974458</v>
      </c>
      <c r="AF334">
        <v>720.87859020984797</v>
      </c>
      <c r="AG334">
        <v>2933.300235640022</v>
      </c>
      <c r="AH334">
        <v>293.25569658309098</v>
      </c>
      <c r="AI334">
        <v>9643.8240178082124</v>
      </c>
      <c r="AJ334">
        <v>2687.8515772645369</v>
      </c>
      <c r="AK334">
        <v>292.38491748783218</v>
      </c>
      <c r="AL334">
        <v>9364.3503641203079</v>
      </c>
      <c r="AM334">
        <v>9874.4876917984002</v>
      </c>
      <c r="AN334">
        <v>2893.8705900401842</v>
      </c>
      <c r="AO334">
        <v>3051.5186238127121</v>
      </c>
      <c r="AP334">
        <v>296.65695214265241</v>
      </c>
      <c r="AQ334">
        <v>2935.8294519999999</v>
      </c>
      <c r="AR334">
        <v>2863.4851530000001</v>
      </c>
      <c r="AS334">
        <v>2.75</v>
      </c>
    </row>
    <row r="335" spans="1:45" x14ac:dyDescent="0.35">
      <c r="A335" s="2">
        <v>46661</v>
      </c>
      <c r="B335">
        <v>21</v>
      </c>
      <c r="C335">
        <v>5</v>
      </c>
      <c r="D335">
        <v>5</v>
      </c>
      <c r="E335">
        <v>20</v>
      </c>
      <c r="F335">
        <v>5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AC335">
        <v>2.75</v>
      </c>
      <c r="AD335">
        <v>2967.038869</v>
      </c>
      <c r="AE335">
        <v>329.20841890000003</v>
      </c>
      <c r="AF335">
        <v>721.26402870000004</v>
      </c>
      <c r="AG335">
        <v>2934.396827</v>
      </c>
      <c r="AH335">
        <v>293.74599999999998</v>
      </c>
      <c r="AI335">
        <v>9647.348</v>
      </c>
      <c r="AJ335">
        <v>2688.977985</v>
      </c>
      <c r="AK335">
        <v>292.50733120000001</v>
      </c>
      <c r="AL335">
        <v>9367.7722229999999</v>
      </c>
      <c r="AM335">
        <v>9878.0983660000002</v>
      </c>
      <c r="AN335">
        <v>2895.0832209999999</v>
      </c>
      <c r="AO335">
        <v>3052.798057</v>
      </c>
      <c r="AP335">
        <v>297.15260000000001</v>
      </c>
      <c r="AQ335">
        <v>2937.0049589999999</v>
      </c>
      <c r="AR335">
        <v>2869.0950459999999</v>
      </c>
      <c r="AS335">
        <v>2.75</v>
      </c>
    </row>
    <row r="336" spans="1:45" x14ac:dyDescent="0.35">
      <c r="A336" s="2">
        <v>46692</v>
      </c>
      <c r="B336">
        <v>20</v>
      </c>
      <c r="C336">
        <v>6</v>
      </c>
      <c r="D336">
        <v>4</v>
      </c>
      <c r="E336">
        <v>19</v>
      </c>
      <c r="F336">
        <v>4</v>
      </c>
      <c r="G336">
        <v>7</v>
      </c>
      <c r="H336">
        <v>0</v>
      </c>
      <c r="I336">
        <v>0</v>
      </c>
      <c r="J336">
        <v>0</v>
      </c>
      <c r="K336">
        <v>0</v>
      </c>
      <c r="L336">
        <v>11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AC336">
        <v>2.75</v>
      </c>
      <c r="AD336">
        <v>2968.3109039102619</v>
      </c>
      <c r="AE336">
        <v>329.77164341644999</v>
      </c>
      <c r="AF336">
        <v>721.65233396733709</v>
      </c>
      <c r="AG336">
        <v>2935.6800573616738</v>
      </c>
      <c r="AH336">
        <v>294.23534533442933</v>
      </c>
      <c r="AI336">
        <v>9650.914505226594</v>
      </c>
      <c r="AJ336">
        <v>2690.115631948936</v>
      </c>
      <c r="AK336">
        <v>292.63090832177539</v>
      </c>
      <c r="AL336">
        <v>9371.2353724973655</v>
      </c>
      <c r="AM336">
        <v>9881.6874431768556</v>
      </c>
      <c r="AN336">
        <v>2896.307895358811</v>
      </c>
      <c r="AO336">
        <v>3054.0700578024221</v>
      </c>
      <c r="AP336">
        <v>297.64758257938308</v>
      </c>
      <c r="AQ336">
        <v>2938.1653649999998</v>
      </c>
      <c r="AR336">
        <v>2874.4944030000001</v>
      </c>
      <c r="AS336">
        <v>2.75</v>
      </c>
    </row>
    <row r="337" spans="1:45" x14ac:dyDescent="0.35">
      <c r="A337" s="2">
        <v>46722</v>
      </c>
      <c r="B337">
        <v>21</v>
      </c>
      <c r="C337">
        <v>6</v>
      </c>
      <c r="D337">
        <v>4</v>
      </c>
      <c r="E337">
        <v>21</v>
      </c>
      <c r="F337">
        <v>4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AC337">
        <v>2.75</v>
      </c>
      <c r="AD337">
        <v>2969.607205352127</v>
      </c>
      <c r="AE337">
        <v>330.30950705677537</v>
      </c>
      <c r="AF337">
        <v>722.04343957006097</v>
      </c>
      <c r="AG337">
        <v>2937.075441438843</v>
      </c>
      <c r="AH337">
        <v>294.72368349821897</v>
      </c>
      <c r="AI337">
        <v>9654.5225221157471</v>
      </c>
      <c r="AJ337">
        <v>2691.2641207384472</v>
      </c>
      <c r="AK337">
        <v>292.75560560582232</v>
      </c>
      <c r="AL337">
        <v>9374.7388305894528</v>
      </c>
      <c r="AM337">
        <v>9885.2756922534627</v>
      </c>
      <c r="AN337">
        <v>2897.5441852370282</v>
      </c>
      <c r="AO337">
        <v>3055.340912650372</v>
      </c>
      <c r="AP337">
        <v>298.14170096721551</v>
      </c>
      <c r="AQ337">
        <v>2939.3213649999998</v>
      </c>
      <c r="AR337">
        <v>2879.7639399999998</v>
      </c>
      <c r="AS337">
        <v>2.75</v>
      </c>
    </row>
    <row r="338" spans="1:45" x14ac:dyDescent="0.35">
      <c r="A338" s="2">
        <v>46753</v>
      </c>
      <c r="B338">
        <v>20</v>
      </c>
      <c r="C338">
        <v>6</v>
      </c>
      <c r="D338">
        <v>5</v>
      </c>
      <c r="E338">
        <v>20</v>
      </c>
      <c r="F338">
        <v>5</v>
      </c>
      <c r="G338">
        <v>6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AC338">
        <v>2.75</v>
      </c>
      <c r="AD338">
        <v>2970.9280589999998</v>
      </c>
      <c r="AE338">
        <v>330.85394000000002</v>
      </c>
      <c r="AF338">
        <v>722.43654230000004</v>
      </c>
      <c r="AG338">
        <v>2938.4758069999998</v>
      </c>
      <c r="AH338">
        <v>295.21100000000001</v>
      </c>
      <c r="AI338">
        <v>9658.1659999999993</v>
      </c>
      <c r="AJ338">
        <v>2692.4215850000001</v>
      </c>
      <c r="AK338">
        <v>292.88124149999999</v>
      </c>
      <c r="AL338">
        <v>9378.2767220000005</v>
      </c>
      <c r="AM338">
        <v>9888.8879039999993</v>
      </c>
      <c r="AN338">
        <v>2898.7901019999999</v>
      </c>
      <c r="AO338">
        <v>3056.6181000000001</v>
      </c>
      <c r="AP338">
        <v>298.63470000000001</v>
      </c>
      <c r="AQ338">
        <v>2940.4885949999998</v>
      </c>
      <c r="AR338">
        <v>2885.0155110000001</v>
      </c>
      <c r="AS338">
        <v>2.75</v>
      </c>
    </row>
    <row r="339" spans="1:45" x14ac:dyDescent="0.35">
      <c r="A339" s="2">
        <v>46784</v>
      </c>
      <c r="B339">
        <v>20</v>
      </c>
      <c r="C339">
        <v>5</v>
      </c>
      <c r="D339">
        <v>4</v>
      </c>
      <c r="E339">
        <v>20</v>
      </c>
      <c r="F339">
        <v>4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AC339">
        <v>2.75</v>
      </c>
      <c r="AD339">
        <v>2972.2732701607488</v>
      </c>
      <c r="AE339">
        <v>331.42842639413919</v>
      </c>
      <c r="AF339">
        <v>722.83086565004442</v>
      </c>
      <c r="AG339">
        <v>2939.80081706282</v>
      </c>
      <c r="AH339">
        <v>295.6976257328655</v>
      </c>
      <c r="AI339">
        <v>9661.8379366212193</v>
      </c>
      <c r="AJ339">
        <v>2693.5859052935298</v>
      </c>
      <c r="AK339">
        <v>293.00760222543079</v>
      </c>
      <c r="AL339">
        <v>9381.8422474387007</v>
      </c>
      <c r="AM339">
        <v>9892.5437036695857</v>
      </c>
      <c r="AN339">
        <v>2900.0433799667512</v>
      </c>
      <c r="AO339">
        <v>3057.907511395596</v>
      </c>
      <c r="AP339">
        <v>299.1267567611647</v>
      </c>
      <c r="AQ339">
        <v>2941.678535</v>
      </c>
      <c r="AR339">
        <v>2890.331236</v>
      </c>
      <c r="AS339">
        <v>2.75</v>
      </c>
    </row>
    <row r="340" spans="1:45" x14ac:dyDescent="0.35">
      <c r="A340" s="2">
        <v>46813</v>
      </c>
      <c r="B340">
        <v>23</v>
      </c>
      <c r="C340">
        <v>4</v>
      </c>
      <c r="D340">
        <v>4</v>
      </c>
      <c r="E340">
        <v>23</v>
      </c>
      <c r="F340">
        <v>4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3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AC340">
        <v>2.75</v>
      </c>
      <c r="AD340">
        <v>2973.6407226710448</v>
      </c>
      <c r="AE340">
        <v>332.02266626315702</v>
      </c>
      <c r="AF340">
        <v>723.22573991731804</v>
      </c>
      <c r="AG340">
        <v>2941.0774756416522</v>
      </c>
      <c r="AH340">
        <v>296.18527312773949</v>
      </c>
      <c r="AI340">
        <v>9665.5275233584489</v>
      </c>
      <c r="AJ340">
        <v>2694.753949892794</v>
      </c>
      <c r="AK340">
        <v>293.13434509628661</v>
      </c>
      <c r="AL340">
        <v>9385.4249115589409</v>
      </c>
      <c r="AM340">
        <v>9896.2420544470224</v>
      </c>
      <c r="AN340">
        <v>2901.3006452709701</v>
      </c>
      <c r="AO340">
        <v>3059.2086907339581</v>
      </c>
      <c r="AP340">
        <v>299.61977732182157</v>
      </c>
      <c r="AQ340">
        <v>2942.8860359999999</v>
      </c>
      <c r="AR340">
        <v>2895.6740049999999</v>
      </c>
      <c r="AS340">
        <v>2.75</v>
      </c>
    </row>
    <row r="341" spans="1:45" x14ac:dyDescent="0.35">
      <c r="A341" s="2">
        <v>46844</v>
      </c>
      <c r="B341">
        <v>20</v>
      </c>
      <c r="C341">
        <v>5</v>
      </c>
      <c r="D341">
        <v>5</v>
      </c>
      <c r="E341">
        <v>20</v>
      </c>
      <c r="F341">
        <v>5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4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AC341">
        <v>2.75</v>
      </c>
      <c r="AD341">
        <v>2975.0278199999998</v>
      </c>
      <c r="AE341">
        <v>332.61791360000001</v>
      </c>
      <c r="AF341">
        <v>723.62052210000002</v>
      </c>
      <c r="AG341">
        <v>2942.3596219999999</v>
      </c>
      <c r="AH341">
        <v>296.67599999999999</v>
      </c>
      <c r="AI341">
        <v>9669.223</v>
      </c>
      <c r="AJ341">
        <v>2695.9223339999999</v>
      </c>
      <c r="AK341">
        <v>293.2610952</v>
      </c>
      <c r="AL341">
        <v>9389.0132950000007</v>
      </c>
      <c r="AM341">
        <v>9899.9767539999993</v>
      </c>
      <c r="AN341">
        <v>2902.5582469999999</v>
      </c>
      <c r="AO341">
        <v>3060.5195950000002</v>
      </c>
      <c r="AP341">
        <v>300.11610000000002</v>
      </c>
      <c r="AQ341">
        <v>2944.1017900000002</v>
      </c>
      <c r="AR341">
        <v>2900.97685</v>
      </c>
      <c r="AS341">
        <v>2.75</v>
      </c>
    </row>
    <row r="342" spans="1:45" x14ac:dyDescent="0.35">
      <c r="A342" s="2">
        <v>46874</v>
      </c>
      <c r="B342">
        <v>22</v>
      </c>
      <c r="C342">
        <v>5</v>
      </c>
      <c r="D342">
        <v>4</v>
      </c>
      <c r="E342">
        <v>22</v>
      </c>
      <c r="F342">
        <v>4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5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AC342">
        <v>2.75</v>
      </c>
      <c r="AD342">
        <v>2976.432014187475</v>
      </c>
      <c r="AE342">
        <v>333.20185132180512</v>
      </c>
      <c r="AF342">
        <v>724.01432626952021</v>
      </c>
      <c r="AG342">
        <v>2943.6902930166648</v>
      </c>
      <c r="AH342">
        <v>297.1712628452172</v>
      </c>
      <c r="AI342">
        <v>9672.9134890292498</v>
      </c>
      <c r="AJ342">
        <v>2697.0879641732358</v>
      </c>
      <c r="AK342">
        <v>293.38751624316723</v>
      </c>
      <c r="AL342">
        <v>9392.5968354885572</v>
      </c>
      <c r="AM342">
        <v>9903.7406246262581</v>
      </c>
      <c r="AN342">
        <v>2903.8128547371412</v>
      </c>
      <c r="AO342">
        <v>3061.837938207781</v>
      </c>
      <c r="AP342">
        <v>300.61736445002953</v>
      </c>
      <c r="AQ342">
        <v>2945.319094</v>
      </c>
      <c r="AR342">
        <v>2906.1907679999999</v>
      </c>
      <c r="AS342">
        <v>2.75</v>
      </c>
    </row>
    <row r="343" spans="1:45" x14ac:dyDescent="0.35">
      <c r="A343" s="2">
        <v>46905</v>
      </c>
      <c r="B343">
        <v>22</v>
      </c>
      <c r="C343">
        <v>4</v>
      </c>
      <c r="D343">
        <v>4</v>
      </c>
      <c r="E343">
        <v>22</v>
      </c>
      <c r="F343">
        <v>4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AC343">
        <v>2.75</v>
      </c>
      <c r="AD343">
        <v>2977.850951556291</v>
      </c>
      <c r="AE343">
        <v>333.78787804245172</v>
      </c>
      <c r="AF343">
        <v>724.40529479029874</v>
      </c>
      <c r="AG343">
        <v>2945.0693160315918</v>
      </c>
      <c r="AH343">
        <v>297.67011287971462</v>
      </c>
      <c r="AI343">
        <v>9676.591643709733</v>
      </c>
      <c r="AJ343">
        <v>2698.2489123940859</v>
      </c>
      <c r="AK343">
        <v>293.51342640903209</v>
      </c>
      <c r="AL343">
        <v>9396.1683991007358</v>
      </c>
      <c r="AM343">
        <v>9907.5225871436451</v>
      </c>
      <c r="AN343">
        <v>2905.062420049469</v>
      </c>
      <c r="AO343">
        <v>3063.160462487881</v>
      </c>
      <c r="AP343">
        <v>301.12241567142661</v>
      </c>
      <c r="AQ343">
        <v>2946.5416620000001</v>
      </c>
      <c r="AR343">
        <v>2911.3387579999999</v>
      </c>
      <c r="AS343">
        <v>2.75</v>
      </c>
    </row>
    <row r="344" spans="1:45" x14ac:dyDescent="0.35">
      <c r="A344" s="2">
        <v>46935</v>
      </c>
      <c r="B344">
        <v>20</v>
      </c>
      <c r="C344">
        <v>6</v>
      </c>
      <c r="D344">
        <v>5</v>
      </c>
      <c r="E344">
        <v>20</v>
      </c>
      <c r="F344">
        <v>5</v>
      </c>
      <c r="G344">
        <v>6</v>
      </c>
      <c r="H344">
        <v>0</v>
      </c>
      <c r="I344">
        <v>0</v>
      </c>
      <c r="J344">
        <v>0</v>
      </c>
      <c r="K344">
        <v>0</v>
      </c>
      <c r="L344">
        <v>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AC344">
        <v>2.75</v>
      </c>
      <c r="AD344">
        <v>2979.2823269999999</v>
      </c>
      <c r="AE344">
        <v>334.39582130000002</v>
      </c>
      <c r="AF344">
        <v>724.79132709999999</v>
      </c>
      <c r="AG344">
        <v>2946.4857160000001</v>
      </c>
      <c r="AH344">
        <v>298.17099999999999</v>
      </c>
      <c r="AI344">
        <v>9680.2510000000002</v>
      </c>
      <c r="AJ344">
        <v>2699.403542</v>
      </c>
      <c r="AK344">
        <v>293.63868250000002</v>
      </c>
      <c r="AL344">
        <v>9399.7217089999995</v>
      </c>
      <c r="AM344">
        <v>9911.3105869999999</v>
      </c>
      <c r="AN344">
        <v>2906.3052149999999</v>
      </c>
      <c r="AO344">
        <v>3064.483667</v>
      </c>
      <c r="AP344">
        <v>301.62939999999998</v>
      </c>
      <c r="AQ344">
        <v>2947.7758119999999</v>
      </c>
      <c r="AR344">
        <v>2916.4618390000001</v>
      </c>
      <c r="AS344">
        <v>2.75</v>
      </c>
    </row>
    <row r="345" spans="1:45" x14ac:dyDescent="0.35">
      <c r="A345" s="2">
        <v>46966</v>
      </c>
      <c r="B345">
        <v>23</v>
      </c>
      <c r="C345">
        <v>4</v>
      </c>
      <c r="D345">
        <v>4</v>
      </c>
      <c r="E345">
        <v>23</v>
      </c>
      <c r="F345">
        <v>4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AC345">
        <v>2.75</v>
      </c>
      <c r="AD345">
        <v>2980.726329311567</v>
      </c>
      <c r="AE345">
        <v>335.03651848530399</v>
      </c>
      <c r="AF345">
        <v>725.1712682644652</v>
      </c>
      <c r="AG345">
        <v>2947.9304464631041</v>
      </c>
      <c r="AH345">
        <v>298.67243399737413</v>
      </c>
      <c r="AI345">
        <v>9683.8934776321348</v>
      </c>
      <c r="AJ345">
        <v>2700.5526356431501</v>
      </c>
      <c r="AK345">
        <v>293.76336301671449</v>
      </c>
      <c r="AL345">
        <v>9403.2586291996486</v>
      </c>
      <c r="AM345">
        <v>9915.0934744179503</v>
      </c>
      <c r="AN345">
        <v>2907.5420760106049</v>
      </c>
      <c r="AO345">
        <v>3065.80437943994</v>
      </c>
      <c r="AP345">
        <v>302.13661136464032</v>
      </c>
      <c r="AQ345">
        <v>2949.0261489999998</v>
      </c>
      <c r="AR345">
        <v>2921.5756940000001</v>
      </c>
      <c r="AS345">
        <v>2.75</v>
      </c>
    </row>
    <row r="346" spans="1:45" x14ac:dyDescent="0.35">
      <c r="A346" s="2">
        <v>46997</v>
      </c>
      <c r="B346">
        <v>20</v>
      </c>
      <c r="C346">
        <v>6</v>
      </c>
      <c r="D346">
        <v>4</v>
      </c>
      <c r="E346">
        <v>20</v>
      </c>
      <c r="F346">
        <v>4</v>
      </c>
      <c r="G346">
        <v>6</v>
      </c>
      <c r="H346">
        <v>0</v>
      </c>
      <c r="I346">
        <v>0</v>
      </c>
      <c r="J346">
        <v>0</v>
      </c>
      <c r="K346">
        <v>0</v>
      </c>
      <c r="L346">
        <v>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AC346">
        <v>2.75</v>
      </c>
      <c r="AD346">
        <v>2982.1931228815752</v>
      </c>
      <c r="AE346">
        <v>335.68484640037309</v>
      </c>
      <c r="AF346">
        <v>725.54774586222993</v>
      </c>
      <c r="AG346">
        <v>2949.4021753060601</v>
      </c>
      <c r="AH346">
        <v>299.17316424229358</v>
      </c>
      <c r="AI346">
        <v>9687.5545314322662</v>
      </c>
      <c r="AJ346">
        <v>2701.7066532345698</v>
      </c>
      <c r="AK346">
        <v>293.88843325277071</v>
      </c>
      <c r="AL346">
        <v>9406.8135871122122</v>
      </c>
      <c r="AM346">
        <v>9918.8637187191543</v>
      </c>
      <c r="AN346">
        <v>2908.7840969385652</v>
      </c>
      <c r="AO346">
        <v>3067.120741647861</v>
      </c>
      <c r="AP346">
        <v>302.64293406654878</v>
      </c>
      <c r="AQ346">
        <v>2950.2904309999999</v>
      </c>
      <c r="AR346">
        <v>2926.5946100000001</v>
      </c>
      <c r="AS346">
        <v>2.75</v>
      </c>
    </row>
    <row r="347" spans="1:45" x14ac:dyDescent="0.35">
      <c r="A347" s="2">
        <v>47027</v>
      </c>
      <c r="B347">
        <v>22</v>
      </c>
      <c r="C347">
        <v>4</v>
      </c>
      <c r="D347">
        <v>5</v>
      </c>
      <c r="E347">
        <v>21</v>
      </c>
      <c r="F347">
        <v>5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10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AC347">
        <v>2.75</v>
      </c>
      <c r="AD347">
        <v>2983.6953659999999</v>
      </c>
      <c r="AE347">
        <v>336.30669169999999</v>
      </c>
      <c r="AF347">
        <v>725.92433310000001</v>
      </c>
      <c r="AG347">
        <v>2950.9014990000001</v>
      </c>
      <c r="AH347">
        <v>299.67200000000003</v>
      </c>
      <c r="AI347">
        <v>9691.2780000000002</v>
      </c>
      <c r="AJ347">
        <v>2702.8784740000001</v>
      </c>
      <c r="AK347">
        <v>294.0150802</v>
      </c>
      <c r="AL347">
        <v>9410.4291510000003</v>
      </c>
      <c r="AM347">
        <v>9922.6146939999999</v>
      </c>
      <c r="AN347">
        <v>2910.0449359999998</v>
      </c>
      <c r="AO347">
        <v>3068.4312239999999</v>
      </c>
      <c r="AP347">
        <v>303.1474</v>
      </c>
      <c r="AQ347">
        <v>2951.5646999999999</v>
      </c>
      <c r="AR347">
        <v>2931.40751</v>
      </c>
      <c r="AS347">
        <v>2.75</v>
      </c>
    </row>
    <row r="348" spans="1:45" x14ac:dyDescent="0.35">
      <c r="A348" s="2">
        <v>47058</v>
      </c>
      <c r="B348">
        <v>20</v>
      </c>
      <c r="C348">
        <v>6</v>
      </c>
      <c r="D348">
        <v>4</v>
      </c>
      <c r="E348">
        <v>19</v>
      </c>
      <c r="F348">
        <v>4</v>
      </c>
      <c r="G348">
        <v>7</v>
      </c>
      <c r="H348">
        <v>0</v>
      </c>
      <c r="I348">
        <v>0</v>
      </c>
      <c r="J348">
        <v>0</v>
      </c>
      <c r="K348">
        <v>0</v>
      </c>
      <c r="L348">
        <v>11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AC348">
        <v>2.75</v>
      </c>
      <c r="AD348">
        <v>2985.2417756032869</v>
      </c>
      <c r="AE348">
        <v>336.87913229253093</v>
      </c>
      <c r="AF348">
        <v>726.30384161335758</v>
      </c>
      <c r="AG348">
        <v>2952.4282049457279</v>
      </c>
      <c r="AH348">
        <v>300.16800116528378</v>
      </c>
      <c r="AI348">
        <v>9695.0954152570048</v>
      </c>
      <c r="AJ348">
        <v>2704.0773989578611</v>
      </c>
      <c r="AK348">
        <v>294.14416029738129</v>
      </c>
      <c r="AL348">
        <v>9414.1359390832022</v>
      </c>
      <c r="AM348">
        <v>9926.3483680352529</v>
      </c>
      <c r="AN348">
        <v>2911.3344560352448</v>
      </c>
      <c r="AO348">
        <v>3069.7368492917099</v>
      </c>
      <c r="AP348">
        <v>303.64921972103588</v>
      </c>
      <c r="AQ348">
        <v>2952.8459120000002</v>
      </c>
      <c r="AR348">
        <v>2935.952616</v>
      </c>
      <c r="AS348">
        <v>2.75</v>
      </c>
    </row>
    <row r="349" spans="1:45" x14ac:dyDescent="0.35">
      <c r="A349" s="2">
        <v>47088</v>
      </c>
      <c r="B349">
        <v>20</v>
      </c>
      <c r="C349">
        <v>6</v>
      </c>
      <c r="D349">
        <v>5</v>
      </c>
      <c r="E349">
        <v>20</v>
      </c>
      <c r="F349">
        <v>5</v>
      </c>
      <c r="G349">
        <v>6</v>
      </c>
      <c r="H349">
        <v>0</v>
      </c>
      <c r="I349">
        <v>0</v>
      </c>
      <c r="J349">
        <v>0</v>
      </c>
      <c r="K349">
        <v>0</v>
      </c>
      <c r="L349">
        <v>12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AC349">
        <v>2.75</v>
      </c>
      <c r="AD349">
        <v>2986.8253032137141</v>
      </c>
      <c r="AE349">
        <v>337.42401110050378</v>
      </c>
      <c r="AF349">
        <v>726.68603675337636</v>
      </c>
      <c r="AG349">
        <v>2953.978844262695</v>
      </c>
      <c r="AH349">
        <v>300.66123015111378</v>
      </c>
      <c r="AI349">
        <v>9698.9890824130744</v>
      </c>
      <c r="AJ349">
        <v>2705.298416297268</v>
      </c>
      <c r="AK349">
        <v>294.27520777247832</v>
      </c>
      <c r="AL349">
        <v>9417.9167694134012</v>
      </c>
      <c r="AM349">
        <v>9930.1010833130895</v>
      </c>
      <c r="AN349">
        <v>2912.64733838146</v>
      </c>
      <c r="AO349">
        <v>3071.048849994756</v>
      </c>
      <c r="AP349">
        <v>304.14831843275118</v>
      </c>
      <c r="AQ349">
        <v>2954.1346600000002</v>
      </c>
      <c r="AR349">
        <v>2940.365436</v>
      </c>
      <c r="AS349">
        <v>2.75</v>
      </c>
    </row>
    <row r="350" spans="1:45" x14ac:dyDescent="0.35">
      <c r="A350" s="2">
        <v>47119</v>
      </c>
      <c r="B350">
        <v>21</v>
      </c>
      <c r="C350">
        <v>6</v>
      </c>
      <c r="D350">
        <v>4</v>
      </c>
      <c r="E350">
        <v>21</v>
      </c>
      <c r="F350">
        <v>4</v>
      </c>
      <c r="G350">
        <v>6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AC350">
        <v>2.75</v>
      </c>
      <c r="AD350">
        <v>2988.4349590000002</v>
      </c>
      <c r="AE350">
        <v>337.9743623</v>
      </c>
      <c r="AF350">
        <v>727.06992230000003</v>
      </c>
      <c r="AG350">
        <v>2955.5491590000001</v>
      </c>
      <c r="AH350">
        <v>301.15199999999999</v>
      </c>
      <c r="AI350">
        <v>9702.9290000000001</v>
      </c>
      <c r="AJ350">
        <v>2706.5329360000001</v>
      </c>
      <c r="AK350">
        <v>294.4074263</v>
      </c>
      <c r="AL350">
        <v>9421.74251</v>
      </c>
      <c r="AM350">
        <v>9933.9177760000002</v>
      </c>
      <c r="AN350">
        <v>2913.9744690000002</v>
      </c>
      <c r="AO350">
        <v>3072.3810109999999</v>
      </c>
      <c r="AP350">
        <v>304.64479999999998</v>
      </c>
      <c r="AQ350">
        <v>2955.4324510000001</v>
      </c>
      <c r="AR350">
        <v>2944.8308259999999</v>
      </c>
      <c r="AS350">
        <v>2.75</v>
      </c>
    </row>
    <row r="351" spans="1:45" x14ac:dyDescent="0.35">
      <c r="A351" s="2">
        <v>47150</v>
      </c>
      <c r="B351">
        <v>19</v>
      </c>
      <c r="C351">
        <v>5</v>
      </c>
      <c r="D351">
        <v>4</v>
      </c>
      <c r="E351">
        <v>19</v>
      </c>
      <c r="F351">
        <v>4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AC351">
        <v>2.75</v>
      </c>
      <c r="AD351">
        <v>2990.0613704604598</v>
      </c>
      <c r="AE351">
        <v>338.55462193345801</v>
      </c>
      <c r="AF351">
        <v>727.45470154136183</v>
      </c>
      <c r="AG351">
        <v>2957.136437791014</v>
      </c>
      <c r="AH351">
        <v>301.64104282296972</v>
      </c>
      <c r="AI351">
        <v>9706.8889724509336</v>
      </c>
      <c r="AJ351">
        <v>2707.773383673547</v>
      </c>
      <c r="AK351">
        <v>294.54011533079648</v>
      </c>
      <c r="AL351">
        <v>9425.5877244304866</v>
      </c>
      <c r="AM351">
        <v>9937.8307674780517</v>
      </c>
      <c r="AN351">
        <v>2915.3078129595201</v>
      </c>
      <c r="AO351">
        <v>3073.7431494672869</v>
      </c>
      <c r="AP351">
        <v>305.13927641788001</v>
      </c>
      <c r="AQ351">
        <v>2956.7403979999999</v>
      </c>
      <c r="AR351">
        <v>2949.4249460000001</v>
      </c>
      <c r="AS351">
        <v>2.75</v>
      </c>
    </row>
    <row r="352" spans="1:45" x14ac:dyDescent="0.35">
      <c r="A352" s="2">
        <v>47178</v>
      </c>
      <c r="B352">
        <v>22</v>
      </c>
      <c r="C352">
        <v>5</v>
      </c>
      <c r="D352">
        <v>4</v>
      </c>
      <c r="E352">
        <v>22</v>
      </c>
      <c r="F352">
        <v>4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3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AC352">
        <v>2.75</v>
      </c>
      <c r="AD352">
        <v>2991.701634411726</v>
      </c>
      <c r="AE352">
        <v>339.15483350872603</v>
      </c>
      <c r="AF352">
        <v>727.84037579834092</v>
      </c>
      <c r="AG352">
        <v>2958.7441556061331</v>
      </c>
      <c r="AH352">
        <v>302.13076700510561</v>
      </c>
      <c r="AI352">
        <v>9710.8580278043446</v>
      </c>
      <c r="AJ352">
        <v>2709.0162474282151</v>
      </c>
      <c r="AK352">
        <v>294.6729574202796</v>
      </c>
      <c r="AL352">
        <v>9429.4417586045729</v>
      </c>
      <c r="AM352">
        <v>9941.8219199914747</v>
      </c>
      <c r="AN352">
        <v>2916.643651757825</v>
      </c>
      <c r="AO352">
        <v>3075.1292116323789</v>
      </c>
      <c r="AP352">
        <v>305.63439220244891</v>
      </c>
      <c r="AQ352">
        <v>2958.0580479999999</v>
      </c>
      <c r="AR352">
        <v>2953.7890579999998</v>
      </c>
      <c r="AS352">
        <v>2.75</v>
      </c>
    </row>
    <row r="353" spans="1:45" x14ac:dyDescent="0.35">
      <c r="A353" s="2">
        <v>47209</v>
      </c>
      <c r="B353">
        <v>21</v>
      </c>
      <c r="C353">
        <v>4</v>
      </c>
      <c r="D353">
        <v>5</v>
      </c>
      <c r="E353">
        <v>21</v>
      </c>
      <c r="F353">
        <v>5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AC353">
        <v>2.75</v>
      </c>
      <c r="AD353">
        <v>2993.3544649999999</v>
      </c>
      <c r="AE353">
        <v>339.75644240000003</v>
      </c>
      <c r="AF353">
        <v>728.22714589999998</v>
      </c>
      <c r="AG353">
        <v>2960.3773339999998</v>
      </c>
      <c r="AH353">
        <v>302.62400000000002</v>
      </c>
      <c r="AI353">
        <v>9714.8289999999997</v>
      </c>
      <c r="AJ353">
        <v>2710.259031</v>
      </c>
      <c r="AK353">
        <v>294.80573090000001</v>
      </c>
      <c r="AL353">
        <v>9433.297654</v>
      </c>
      <c r="AM353">
        <v>9945.8604809999997</v>
      </c>
      <c r="AN353">
        <v>2917.9793460000001</v>
      </c>
      <c r="AO353">
        <v>3076.529176</v>
      </c>
      <c r="AP353">
        <v>306.13330000000002</v>
      </c>
      <c r="AQ353">
        <v>2959.3845590000001</v>
      </c>
      <c r="AR353">
        <v>2957.455633</v>
      </c>
      <c r="AS353">
        <v>2.75</v>
      </c>
    </row>
    <row r="354" spans="1:45" x14ac:dyDescent="0.35">
      <c r="A354" s="2">
        <v>47239</v>
      </c>
      <c r="B354">
        <v>22</v>
      </c>
      <c r="C354">
        <v>5</v>
      </c>
      <c r="D354">
        <v>4</v>
      </c>
      <c r="E354">
        <v>22</v>
      </c>
      <c r="F354">
        <v>4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5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AC354">
        <v>2.75</v>
      </c>
      <c r="AD354">
        <v>2995.0182137400489</v>
      </c>
      <c r="AE354">
        <v>340.3473476477082</v>
      </c>
      <c r="AF354">
        <v>728.61428351748964</v>
      </c>
      <c r="AG354">
        <v>2962.0391801494679</v>
      </c>
      <c r="AH354">
        <v>303.12282754283478</v>
      </c>
      <c r="AI354">
        <v>9718.795880124424</v>
      </c>
      <c r="AJ354">
        <v>2711.4997490516462</v>
      </c>
      <c r="AK354">
        <v>294.93825752757988</v>
      </c>
      <c r="AL354">
        <v>9437.149575750389</v>
      </c>
      <c r="AM354">
        <v>9949.9195991265897</v>
      </c>
      <c r="AN354">
        <v>2919.3127946451891</v>
      </c>
      <c r="AO354">
        <v>3077.9344281724661</v>
      </c>
      <c r="AP354">
        <v>306.63828942225632</v>
      </c>
      <c r="AQ354">
        <v>2960.7194500000001</v>
      </c>
      <c r="AR354">
        <v>2960.0987209999998</v>
      </c>
      <c r="AS354">
        <v>2.75</v>
      </c>
    </row>
    <row r="355" spans="1:45" x14ac:dyDescent="0.35">
      <c r="A355" s="2">
        <v>47270</v>
      </c>
      <c r="B355">
        <v>21</v>
      </c>
      <c r="C355">
        <v>5</v>
      </c>
      <c r="D355">
        <v>4</v>
      </c>
      <c r="E355">
        <v>21</v>
      </c>
      <c r="F355">
        <v>4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6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AC355">
        <v>2.75</v>
      </c>
      <c r="AD355">
        <v>2996.6897816208698</v>
      </c>
      <c r="AE355">
        <v>340.94126295718809</v>
      </c>
      <c r="AF355">
        <v>728.9973436902992</v>
      </c>
      <c r="AG355">
        <v>2963.7256437201891</v>
      </c>
      <c r="AH355">
        <v>303.62636849513319</v>
      </c>
      <c r="AI355">
        <v>9722.7572878510491</v>
      </c>
      <c r="AJ355">
        <v>2712.7384599528418</v>
      </c>
      <c r="AK355">
        <v>295.07053276492252</v>
      </c>
      <c r="AL355">
        <v>9440.9961836127713</v>
      </c>
      <c r="AM355">
        <v>9953.988027646963</v>
      </c>
      <c r="AN355">
        <v>2920.6440500687299</v>
      </c>
      <c r="AO355">
        <v>3079.3419821424018</v>
      </c>
      <c r="AP355">
        <v>307.14819794264127</v>
      </c>
      <c r="AQ355">
        <v>2962.0637029999998</v>
      </c>
      <c r="AR355">
        <v>2961.9589540000002</v>
      </c>
      <c r="AS355">
        <v>2.75</v>
      </c>
    </row>
    <row r="356" spans="1:45" x14ac:dyDescent="0.35">
      <c r="A356" s="2">
        <v>47300</v>
      </c>
      <c r="B356">
        <v>21</v>
      </c>
      <c r="C356">
        <v>5</v>
      </c>
      <c r="D356">
        <v>5</v>
      </c>
      <c r="E356">
        <v>21</v>
      </c>
      <c r="F356">
        <v>5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AC356">
        <v>2.75</v>
      </c>
      <c r="AD356">
        <v>2998.3657069999999</v>
      </c>
      <c r="AE356">
        <v>341.55835569999999</v>
      </c>
      <c r="AF356">
        <v>729.3709523</v>
      </c>
      <c r="AG356">
        <v>2965.4308599999999</v>
      </c>
      <c r="AH356">
        <v>304.13299999999998</v>
      </c>
      <c r="AI356">
        <v>9726.7129999999997</v>
      </c>
      <c r="AJ356">
        <v>2713.9757330000002</v>
      </c>
      <c r="AK356">
        <v>295.20259549999997</v>
      </c>
      <c r="AL356">
        <v>9444.8372610000006</v>
      </c>
      <c r="AM356">
        <v>9958.0584209999997</v>
      </c>
      <c r="AN356">
        <v>2921.9737030000001</v>
      </c>
      <c r="AO356">
        <v>3080.7502589999999</v>
      </c>
      <c r="AP356">
        <v>307.661</v>
      </c>
      <c r="AQ356">
        <v>2963.4186599999998</v>
      </c>
      <c r="AR356">
        <v>2963.4186599999998</v>
      </c>
      <c r="AS356">
        <v>2.75</v>
      </c>
    </row>
    <row r="357" spans="1:45" x14ac:dyDescent="0.35">
      <c r="A357" s="2">
        <v>47331</v>
      </c>
      <c r="B357">
        <v>23</v>
      </c>
      <c r="C357">
        <v>4</v>
      </c>
      <c r="D357">
        <v>4</v>
      </c>
      <c r="E357">
        <v>23</v>
      </c>
      <c r="F357">
        <v>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AC357">
        <v>2.75</v>
      </c>
      <c r="AD357">
        <v>3000.0444988385921</v>
      </c>
      <c r="AE357">
        <v>342.20964372385419</v>
      </c>
      <c r="AF357">
        <v>729.73182928867766</v>
      </c>
      <c r="AG357">
        <v>2967.150693462956</v>
      </c>
      <c r="AH357">
        <v>304.64116552420688</v>
      </c>
      <c r="AI357">
        <v>9730.6660626069006</v>
      </c>
      <c r="AJ357">
        <v>2715.2129711198609</v>
      </c>
      <c r="AK357">
        <v>295.33455775888308</v>
      </c>
      <c r="AL357">
        <v>9448.6757657531252</v>
      </c>
      <c r="AM357">
        <v>9962.1246197563087</v>
      </c>
      <c r="AN357">
        <v>2923.3032246078669</v>
      </c>
      <c r="AO357">
        <v>3082.1579393613588</v>
      </c>
      <c r="AP357">
        <v>308.17486218938859</v>
      </c>
      <c r="AQ357">
        <v>2964.7853540000001</v>
      </c>
      <c r="AR357">
        <v>2964.7985309999999</v>
      </c>
      <c r="AS357">
        <v>2.75</v>
      </c>
    </row>
    <row r="358" spans="1:45" x14ac:dyDescent="0.35">
      <c r="A358" s="2">
        <v>47362</v>
      </c>
      <c r="B358">
        <v>19</v>
      </c>
      <c r="C358">
        <v>6</v>
      </c>
      <c r="D358">
        <v>5</v>
      </c>
      <c r="E358">
        <v>19</v>
      </c>
      <c r="F358">
        <v>5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AC358">
        <v>2.75</v>
      </c>
      <c r="AD358">
        <v>3001.7325485122078</v>
      </c>
      <c r="AE358">
        <v>342.86954678104331</v>
      </c>
      <c r="AF358">
        <v>730.08507084046414</v>
      </c>
      <c r="AG358">
        <v>2968.8879253279342</v>
      </c>
      <c r="AH358">
        <v>305.14957382917891</v>
      </c>
      <c r="AI358">
        <v>9734.6325985692547</v>
      </c>
      <c r="AJ358">
        <v>2716.4549117604261</v>
      </c>
      <c r="AK358">
        <v>295.46682412003122</v>
      </c>
      <c r="AL358">
        <v>9452.5273534258467</v>
      </c>
      <c r="AM358">
        <v>9966.1852090132888</v>
      </c>
      <c r="AN358">
        <v>2924.6376078191161</v>
      </c>
      <c r="AO358">
        <v>3083.564741946167</v>
      </c>
      <c r="AP358">
        <v>308.68871973069253</v>
      </c>
      <c r="AQ358">
        <v>2966.1635670000001</v>
      </c>
      <c r="AR358">
        <v>2966.1724920000001</v>
      </c>
      <c r="AS358">
        <v>2.75</v>
      </c>
    </row>
    <row r="359" spans="1:45" x14ac:dyDescent="0.35">
      <c r="A359" s="2">
        <v>47392</v>
      </c>
      <c r="B359">
        <v>23</v>
      </c>
      <c r="C359">
        <v>4</v>
      </c>
      <c r="D359">
        <v>4</v>
      </c>
      <c r="E359">
        <v>22</v>
      </c>
      <c r="F359">
        <v>4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10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AC359">
        <v>2.75</v>
      </c>
      <c r="AD359">
        <v>3003.4382179999998</v>
      </c>
      <c r="AE359">
        <v>343.50333510000002</v>
      </c>
      <c r="AF359">
        <v>730.43786720000003</v>
      </c>
      <c r="AG359">
        <v>2970.647066</v>
      </c>
      <c r="AH359">
        <v>305.65699999999998</v>
      </c>
      <c r="AI359">
        <v>9738.6319999999996</v>
      </c>
      <c r="AJ359">
        <v>2717.7071259999998</v>
      </c>
      <c r="AK359">
        <v>295.59987230000002</v>
      </c>
      <c r="AL359">
        <v>9456.4108539999997</v>
      </c>
      <c r="AM359">
        <v>9970.2399600000008</v>
      </c>
      <c r="AN359">
        <v>2925.9827260000002</v>
      </c>
      <c r="AO359">
        <v>3084.9706449999999</v>
      </c>
      <c r="AP359">
        <v>309.20170000000002</v>
      </c>
      <c r="AQ359">
        <v>2967.5527710000001</v>
      </c>
      <c r="AR359">
        <v>2967.5527710000001</v>
      </c>
      <c r="AS359">
        <v>2.75</v>
      </c>
    </row>
    <row r="360" spans="1:45" x14ac:dyDescent="0.35">
      <c r="A360" s="2">
        <v>47423</v>
      </c>
      <c r="B360">
        <v>20</v>
      </c>
      <c r="C360">
        <v>6</v>
      </c>
      <c r="D360">
        <v>4</v>
      </c>
      <c r="E360">
        <v>19</v>
      </c>
      <c r="F360">
        <v>4</v>
      </c>
      <c r="G360">
        <v>7</v>
      </c>
      <c r="H360">
        <v>0</v>
      </c>
      <c r="I360">
        <v>0</v>
      </c>
      <c r="J360">
        <v>0</v>
      </c>
      <c r="K360">
        <v>0</v>
      </c>
      <c r="L360">
        <v>11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AC360">
        <v>2.75</v>
      </c>
      <c r="AD360">
        <v>3005.167929794462</v>
      </c>
      <c r="AE360">
        <v>344.08810851983458</v>
      </c>
      <c r="AF360">
        <v>730.79558623520518</v>
      </c>
      <c r="AG360">
        <v>2972.4307841468458</v>
      </c>
      <c r="AH360">
        <v>306.16295480477919</v>
      </c>
      <c r="AI360">
        <v>9742.6807583368354</v>
      </c>
      <c r="AJ360">
        <v>2718.974181061496</v>
      </c>
      <c r="AK360">
        <v>295.73412106281302</v>
      </c>
      <c r="AL360">
        <v>9460.3422809037584</v>
      </c>
      <c r="AM360">
        <v>9974.2919950333398</v>
      </c>
      <c r="AN360">
        <v>2927.3434205529661</v>
      </c>
      <c r="AO360">
        <v>3086.376494122831</v>
      </c>
      <c r="AP360">
        <v>309.71356552389022</v>
      </c>
      <c r="AQ360">
        <v>2968.9523479999998</v>
      </c>
      <c r="AR360">
        <v>2968.9488160000001</v>
      </c>
      <c r="AS360">
        <v>2.75</v>
      </c>
    </row>
    <row r="361" spans="1:45" x14ac:dyDescent="0.35">
      <c r="A361" s="2">
        <v>47453</v>
      </c>
      <c r="B361">
        <v>20</v>
      </c>
      <c r="C361">
        <v>6</v>
      </c>
      <c r="D361">
        <v>5</v>
      </c>
      <c r="E361">
        <v>20</v>
      </c>
      <c r="F361">
        <v>5</v>
      </c>
      <c r="G361">
        <v>6</v>
      </c>
      <c r="H361">
        <v>0</v>
      </c>
      <c r="I361">
        <v>0</v>
      </c>
      <c r="J361">
        <v>0</v>
      </c>
      <c r="K361">
        <v>0</v>
      </c>
      <c r="L361">
        <v>12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AC361">
        <v>2.75</v>
      </c>
      <c r="AD361">
        <v>3006.9203484414161</v>
      </c>
      <c r="AE361">
        <v>344.64828532234583</v>
      </c>
      <c r="AF361">
        <v>731.15630630710541</v>
      </c>
      <c r="AG361">
        <v>2974.2343814866031</v>
      </c>
      <c r="AH361">
        <v>306.66989174370929</v>
      </c>
      <c r="AI361">
        <v>9746.7837623163923</v>
      </c>
      <c r="AJ361">
        <v>2720.2566287462041</v>
      </c>
      <c r="AK361">
        <v>295.86975336236083</v>
      </c>
      <c r="AL361">
        <v>9464.3263813505309</v>
      </c>
      <c r="AM361">
        <v>9978.3578407813911</v>
      </c>
      <c r="AN361">
        <v>2928.7204050251862</v>
      </c>
      <c r="AO361">
        <v>3087.7866043321951</v>
      </c>
      <c r="AP361">
        <v>310.22661943088781</v>
      </c>
      <c r="AQ361">
        <v>2970.3613380000002</v>
      </c>
      <c r="AR361">
        <v>2970.3589470000002</v>
      </c>
      <c r="AS361">
        <v>2.75</v>
      </c>
    </row>
    <row r="362" spans="1:45" x14ac:dyDescent="0.35">
      <c r="A362" s="2">
        <v>47484</v>
      </c>
      <c r="B362">
        <v>21</v>
      </c>
      <c r="C362">
        <v>6</v>
      </c>
      <c r="D362">
        <v>4</v>
      </c>
      <c r="E362">
        <v>21</v>
      </c>
      <c r="F362">
        <v>4</v>
      </c>
      <c r="G362">
        <v>6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AC362">
        <v>2.75</v>
      </c>
      <c r="AD362">
        <v>3008.6921990000001</v>
      </c>
      <c r="AE362">
        <v>345.2201134</v>
      </c>
      <c r="AF362">
        <v>731.51628340000002</v>
      </c>
      <c r="AG362">
        <v>2976.0513179999998</v>
      </c>
      <c r="AH362">
        <v>307.18099999999998</v>
      </c>
      <c r="AI362">
        <v>9750.9429999999993</v>
      </c>
      <c r="AJ362">
        <v>2721.5540169999999</v>
      </c>
      <c r="AK362">
        <v>296.00689319999998</v>
      </c>
      <c r="AL362">
        <v>9468.3650859999998</v>
      </c>
      <c r="AM362">
        <v>9982.457375</v>
      </c>
      <c r="AN362">
        <v>2930.1133610000002</v>
      </c>
      <c r="AO362">
        <v>3089.206158</v>
      </c>
      <c r="AP362">
        <v>310.74380000000002</v>
      </c>
      <c r="AQ362">
        <v>2971.7786959999999</v>
      </c>
      <c r="AR362">
        <v>2971.7786959999999</v>
      </c>
      <c r="AS362">
        <v>2.75</v>
      </c>
    </row>
    <row r="363" spans="1:45" x14ac:dyDescent="0.35">
      <c r="A363" s="2">
        <v>47515</v>
      </c>
      <c r="B363">
        <v>19</v>
      </c>
      <c r="C363">
        <v>5</v>
      </c>
      <c r="D363">
        <v>4</v>
      </c>
      <c r="E363">
        <v>19</v>
      </c>
      <c r="F363">
        <v>4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AC363">
        <v>2.75</v>
      </c>
      <c r="AD363">
        <v>3010.479821687255</v>
      </c>
      <c r="AE363">
        <v>345.82973839680409</v>
      </c>
      <c r="AF363">
        <v>731.87366875938869</v>
      </c>
      <c r="AG363">
        <v>2977.8777690237248</v>
      </c>
      <c r="AH363">
        <v>307.69842266408091</v>
      </c>
      <c r="AI363">
        <v>9755.1512003420285</v>
      </c>
      <c r="AJ363">
        <v>2722.863446671186</v>
      </c>
      <c r="AK363">
        <v>296.14539637134578</v>
      </c>
      <c r="AL363">
        <v>9472.4513346688545</v>
      </c>
      <c r="AM363">
        <v>9986.607502036235</v>
      </c>
      <c r="AN363">
        <v>2931.519333402483</v>
      </c>
      <c r="AO363">
        <v>3090.639572702863</v>
      </c>
      <c r="AP363">
        <v>311.26708312245552</v>
      </c>
      <c r="AQ363">
        <v>2973.20381</v>
      </c>
      <c r="AR363">
        <v>2973.204757</v>
      </c>
      <c r="AS363">
        <v>2.75</v>
      </c>
    </row>
    <row r="364" spans="1:45" x14ac:dyDescent="0.35">
      <c r="A364" s="2">
        <v>47543</v>
      </c>
      <c r="B364">
        <v>21</v>
      </c>
      <c r="C364">
        <v>5</v>
      </c>
      <c r="D364">
        <v>5</v>
      </c>
      <c r="E364">
        <v>21</v>
      </c>
      <c r="F364">
        <v>5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AC364">
        <v>2.75</v>
      </c>
      <c r="AD364">
        <v>3012.2780173517681</v>
      </c>
      <c r="AE364">
        <v>346.46289696290989</v>
      </c>
      <c r="AF364">
        <v>732.23419467556084</v>
      </c>
      <c r="AG364">
        <v>2979.7207713182561</v>
      </c>
      <c r="AH364">
        <v>308.22011845524571</v>
      </c>
      <c r="AI364">
        <v>9759.3640558688967</v>
      </c>
      <c r="AJ364">
        <v>2724.1722302177291</v>
      </c>
      <c r="AK364">
        <v>296.28404584904479</v>
      </c>
      <c r="AL364">
        <v>9476.5421038016812</v>
      </c>
      <c r="AM364">
        <v>9990.8132326019131</v>
      </c>
      <c r="AN364">
        <v>2932.924820524594</v>
      </c>
      <c r="AO364">
        <v>3092.088206836173</v>
      </c>
      <c r="AP364">
        <v>311.79459513835189</v>
      </c>
      <c r="AQ364">
        <v>2974.637815</v>
      </c>
      <c r="AR364">
        <v>2974.6384560000001</v>
      </c>
      <c r="AS364">
        <v>2.75</v>
      </c>
    </row>
    <row r="365" spans="1:45" x14ac:dyDescent="0.35">
      <c r="A365" s="2">
        <v>47574</v>
      </c>
      <c r="B365">
        <v>22</v>
      </c>
      <c r="C365">
        <v>4</v>
      </c>
      <c r="D365">
        <v>4</v>
      </c>
      <c r="E365">
        <v>22</v>
      </c>
      <c r="F365">
        <v>4</v>
      </c>
      <c r="G365">
        <v>4</v>
      </c>
      <c r="H365">
        <v>0</v>
      </c>
      <c r="I365">
        <v>0</v>
      </c>
      <c r="J365">
        <v>0</v>
      </c>
      <c r="K365">
        <v>0</v>
      </c>
      <c r="L365">
        <v>4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AC365">
        <v>2.75</v>
      </c>
      <c r="AD365">
        <v>3014.0812019999998</v>
      </c>
      <c r="AE365">
        <v>347.09522349999997</v>
      </c>
      <c r="AF365">
        <v>732.60548870000002</v>
      </c>
      <c r="AG365">
        <v>2981.5900769999998</v>
      </c>
      <c r="AH365">
        <v>308.74299999999999</v>
      </c>
      <c r="AI365">
        <v>9763.5280000000002</v>
      </c>
      <c r="AJ365">
        <v>2725.4652329999999</v>
      </c>
      <c r="AK365">
        <v>296.42135639999998</v>
      </c>
      <c r="AL365">
        <v>9480.5853790000001</v>
      </c>
      <c r="AM365">
        <v>9995.0766039999999</v>
      </c>
      <c r="AN365">
        <v>2934.3136840000002</v>
      </c>
      <c r="AO365">
        <v>3093.5526540000001</v>
      </c>
      <c r="AP365">
        <v>312.32350000000002</v>
      </c>
      <c r="AQ365">
        <v>2976.0822800000001</v>
      </c>
      <c r="AR365">
        <v>2976.0822800000001</v>
      </c>
      <c r="AS365">
        <v>2.75</v>
      </c>
    </row>
    <row r="366" spans="1:45" x14ac:dyDescent="0.35">
      <c r="A366" s="2">
        <v>47604</v>
      </c>
      <c r="B366">
        <v>22</v>
      </c>
      <c r="C366">
        <v>5</v>
      </c>
      <c r="D366">
        <v>4</v>
      </c>
      <c r="E366">
        <v>22</v>
      </c>
      <c r="F366">
        <v>4</v>
      </c>
      <c r="G366">
        <v>5</v>
      </c>
      <c r="H366">
        <v>0</v>
      </c>
      <c r="I366">
        <v>0</v>
      </c>
      <c r="J366">
        <v>0</v>
      </c>
      <c r="K366">
        <v>0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AC366">
        <v>2.75</v>
      </c>
      <c r="AD366">
        <v>3015.8871116787318</v>
      </c>
      <c r="AE366">
        <v>347.71024890405658</v>
      </c>
      <c r="AF366">
        <v>732.988413653164</v>
      </c>
      <c r="AG366">
        <v>2983.4924310545389</v>
      </c>
      <c r="AH366">
        <v>309.26465083519082</v>
      </c>
      <c r="AI366">
        <v>9767.6115143691022</v>
      </c>
      <c r="AJ366">
        <v>2726.733698624123</v>
      </c>
      <c r="AK366">
        <v>296.55643459995099</v>
      </c>
      <c r="AL366">
        <v>9484.5505551615388</v>
      </c>
      <c r="AM366">
        <v>9999.3901629328066</v>
      </c>
      <c r="AN366">
        <v>2935.6765535778341</v>
      </c>
      <c r="AO366">
        <v>3095.0307180286732</v>
      </c>
      <c r="AP366">
        <v>312.85152791221122</v>
      </c>
      <c r="AQ366">
        <v>2977.5384450000001</v>
      </c>
      <c r="AR366">
        <v>2977.5381910000001</v>
      </c>
      <c r="AS366">
        <v>2.75</v>
      </c>
    </row>
    <row r="367" spans="1:45" x14ac:dyDescent="0.35">
      <c r="A367" s="2">
        <v>47635</v>
      </c>
      <c r="B367">
        <v>20</v>
      </c>
      <c r="C367">
        <v>5</v>
      </c>
      <c r="D367">
        <v>5</v>
      </c>
      <c r="E367">
        <v>20</v>
      </c>
      <c r="F367">
        <v>5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AC367">
        <v>2.75</v>
      </c>
      <c r="AD367">
        <v>3017.7067625959671</v>
      </c>
      <c r="AE367">
        <v>348.32309004823998</v>
      </c>
      <c r="AF367">
        <v>733.35677343139423</v>
      </c>
      <c r="AG367">
        <v>2985.4225499440872</v>
      </c>
      <c r="AH367">
        <v>309.7853381390143</v>
      </c>
      <c r="AI367">
        <v>9771.6712734673019</v>
      </c>
      <c r="AJ367">
        <v>2727.994383679184</v>
      </c>
      <c r="AK367">
        <v>296.69075425997909</v>
      </c>
      <c r="AL367">
        <v>9488.492664368694</v>
      </c>
      <c r="AM367">
        <v>10003.708493699871</v>
      </c>
      <c r="AN367">
        <v>2937.0311314690389</v>
      </c>
      <c r="AO367">
        <v>3096.5090436934938</v>
      </c>
      <c r="AP367">
        <v>313.37867408978178</v>
      </c>
      <c r="AQ367">
        <v>2979.0062200000002</v>
      </c>
      <c r="AR367">
        <v>2979.0060480000002</v>
      </c>
      <c r="AS367">
        <v>2.75</v>
      </c>
    </row>
    <row r="368" spans="1:45" x14ac:dyDescent="0.35">
      <c r="A368" s="2">
        <v>47665</v>
      </c>
      <c r="B368">
        <v>22</v>
      </c>
      <c r="C368">
        <v>5</v>
      </c>
      <c r="D368">
        <v>4</v>
      </c>
      <c r="E368">
        <v>22</v>
      </c>
      <c r="F368">
        <v>4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AC368">
        <v>2.75</v>
      </c>
      <c r="AD368">
        <v>3019.5544909999999</v>
      </c>
      <c r="AE368">
        <v>348.95676029999998</v>
      </c>
      <c r="AF368">
        <v>733.67760720000001</v>
      </c>
      <c r="AG368">
        <v>2987.3721430000001</v>
      </c>
      <c r="AH368">
        <v>310.30599999999998</v>
      </c>
      <c r="AI368">
        <v>9775.7860000000001</v>
      </c>
      <c r="AJ368">
        <v>2729.2704229999999</v>
      </c>
      <c r="AK368">
        <v>296.82638100000003</v>
      </c>
      <c r="AL368">
        <v>9492.4881480000004</v>
      </c>
      <c r="AM368">
        <v>10007.97669</v>
      </c>
      <c r="AN368">
        <v>2938.4018879999999</v>
      </c>
      <c r="AO368">
        <v>3097.9714859999999</v>
      </c>
      <c r="AP368">
        <v>313.90550000000002</v>
      </c>
      <c r="AQ368">
        <v>2980.485189</v>
      </c>
      <c r="AR368">
        <v>2980.485189</v>
      </c>
      <c r="AS368">
        <v>2.75</v>
      </c>
    </row>
    <row r="369" spans="1:45" x14ac:dyDescent="0.35">
      <c r="A369" s="2">
        <v>47696</v>
      </c>
      <c r="B369">
        <v>22</v>
      </c>
      <c r="C369">
        <v>5</v>
      </c>
      <c r="D369">
        <v>4</v>
      </c>
      <c r="E369">
        <v>22</v>
      </c>
      <c r="F369">
        <v>4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AC369">
        <v>2.75</v>
      </c>
      <c r="AD369">
        <v>3021.4394587829929</v>
      </c>
      <c r="AE369">
        <v>349.62457443141039</v>
      </c>
      <c r="AF369">
        <v>733.92914289832368</v>
      </c>
      <c r="AG369">
        <v>2989.3341440173672</v>
      </c>
      <c r="AH369">
        <v>310.82727029144951</v>
      </c>
      <c r="AI369">
        <v>9780.0108162556171</v>
      </c>
      <c r="AJ369">
        <v>2730.5779249063899</v>
      </c>
      <c r="AK369">
        <v>296.9648290844051</v>
      </c>
      <c r="AL369">
        <v>9496.5905309442278</v>
      </c>
      <c r="AM369">
        <v>10012.162445195479</v>
      </c>
      <c r="AN369">
        <v>2939.8059351750621</v>
      </c>
      <c r="AO369">
        <v>3099.4086172565121</v>
      </c>
      <c r="AP369">
        <v>314.43239411758589</v>
      </c>
      <c r="AQ369">
        <v>2981.972409</v>
      </c>
      <c r="AR369">
        <v>2981.9724769999998</v>
      </c>
      <c r="AS369">
        <v>2.75</v>
      </c>
    </row>
    <row r="370" spans="1:45" x14ac:dyDescent="0.35">
      <c r="A370" s="2">
        <v>47727</v>
      </c>
      <c r="B370">
        <v>20</v>
      </c>
      <c r="C370">
        <v>5</v>
      </c>
      <c r="D370">
        <v>5</v>
      </c>
      <c r="E370">
        <v>20</v>
      </c>
      <c r="F370">
        <v>5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AC370">
        <v>2.75</v>
      </c>
      <c r="AD370">
        <v>3023.350130412523</v>
      </c>
      <c r="AE370">
        <v>350.30105283302231</v>
      </c>
      <c r="AF370">
        <v>734.13436356182694</v>
      </c>
      <c r="AG370">
        <v>2991.3063846461469</v>
      </c>
      <c r="AH370">
        <v>311.34856602573689</v>
      </c>
      <c r="AI370">
        <v>9784.3064428545149</v>
      </c>
      <c r="AJ370">
        <v>2731.904891658136</v>
      </c>
      <c r="AK370">
        <v>297.10540735548398</v>
      </c>
      <c r="AL370">
        <v>9500.7616721309714</v>
      </c>
      <c r="AM370">
        <v>10016.323851302341</v>
      </c>
      <c r="AN370">
        <v>2941.2309517103681</v>
      </c>
      <c r="AO370">
        <v>3100.837878982451</v>
      </c>
      <c r="AP370">
        <v>314.95905294696848</v>
      </c>
      <c r="AQ370">
        <v>2983.454855</v>
      </c>
      <c r="AR370">
        <v>2983.4549010000001</v>
      </c>
      <c r="AS370">
        <v>2.75</v>
      </c>
    </row>
    <row r="371" spans="1:45" x14ac:dyDescent="0.35">
      <c r="A371" s="2">
        <v>47757</v>
      </c>
      <c r="B371">
        <v>23</v>
      </c>
      <c r="C371">
        <v>4</v>
      </c>
      <c r="D371">
        <v>4</v>
      </c>
      <c r="E371">
        <v>22</v>
      </c>
      <c r="F371">
        <v>4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10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AC371">
        <v>2.75</v>
      </c>
      <c r="AD371">
        <v>3025.269796</v>
      </c>
      <c r="AE371">
        <v>350.95101729999999</v>
      </c>
      <c r="AF371">
        <v>734.32744100000002</v>
      </c>
      <c r="AG371">
        <v>2993.2879210000001</v>
      </c>
      <c r="AH371">
        <v>311.86900000000003</v>
      </c>
      <c r="AI371">
        <v>9788.61</v>
      </c>
      <c r="AJ371">
        <v>2733.2322989999998</v>
      </c>
      <c r="AK371">
        <v>297.2468733</v>
      </c>
      <c r="AL371">
        <v>9504.9405139999999</v>
      </c>
      <c r="AM371">
        <v>10020.5416</v>
      </c>
      <c r="AN371">
        <v>2942.6572580000002</v>
      </c>
      <c r="AO371">
        <v>3102.28343</v>
      </c>
      <c r="AP371">
        <v>315.48500000000001</v>
      </c>
      <c r="AQ371">
        <v>2984.9169790000001</v>
      </c>
      <c r="AR371">
        <v>2984.9169790000001</v>
      </c>
      <c r="AS371">
        <v>2.75</v>
      </c>
    </row>
    <row r="372" spans="1:45" x14ac:dyDescent="0.35">
      <c r="A372" s="2">
        <v>47788</v>
      </c>
      <c r="B372">
        <v>19</v>
      </c>
      <c r="C372">
        <v>7</v>
      </c>
      <c r="D372">
        <v>4</v>
      </c>
      <c r="E372">
        <v>18</v>
      </c>
      <c r="F372">
        <v>4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11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AC372">
        <v>2.75</v>
      </c>
      <c r="AD372">
        <v>3027.1857045226179</v>
      </c>
      <c r="AE372">
        <v>351.55122333326108</v>
      </c>
      <c r="AF372">
        <v>734.53539290909544</v>
      </c>
      <c r="AG372">
        <v>2995.278102690796</v>
      </c>
      <c r="AH372">
        <v>312.38826799900841</v>
      </c>
      <c r="AI372">
        <v>9792.8771094972944</v>
      </c>
      <c r="AJ372">
        <v>2734.5462846762348</v>
      </c>
      <c r="AK372">
        <v>297.38823034390953</v>
      </c>
      <c r="AL372">
        <v>9509.0839644319003</v>
      </c>
      <c r="AM372">
        <v>10024.872192285249</v>
      </c>
      <c r="AN372">
        <v>2944.070425684874</v>
      </c>
      <c r="AO372">
        <v>3103.7616129452708</v>
      </c>
      <c r="AP372">
        <v>316.01022524707219</v>
      </c>
      <c r="AQ372">
        <v>2986.3493950000002</v>
      </c>
      <c r="AR372">
        <v>2986.349377</v>
      </c>
      <c r="AS372">
        <v>2.75</v>
      </c>
    </row>
    <row r="373" spans="1:45" x14ac:dyDescent="0.35">
      <c r="A373" s="2">
        <v>47818</v>
      </c>
      <c r="B373">
        <v>21</v>
      </c>
      <c r="C373">
        <v>5</v>
      </c>
      <c r="D373">
        <v>5</v>
      </c>
      <c r="E373">
        <v>21</v>
      </c>
      <c r="F373">
        <v>5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12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AC373">
        <v>2.75</v>
      </c>
      <c r="AD373">
        <v>3029.1009404206211</v>
      </c>
      <c r="AE373">
        <v>352.1261612567115</v>
      </c>
      <c r="AF373">
        <v>734.75662053241012</v>
      </c>
      <c r="AG373">
        <v>2997.2774533231868</v>
      </c>
      <c r="AH373">
        <v>312.90839775804102</v>
      </c>
      <c r="AI373">
        <v>9797.1373995591111</v>
      </c>
      <c r="AJ373">
        <v>2735.8536344290192</v>
      </c>
      <c r="AK373">
        <v>297.52946566993751</v>
      </c>
      <c r="AL373">
        <v>9513.2207930704062</v>
      </c>
      <c r="AM373">
        <v>10029.275366424141</v>
      </c>
      <c r="AN373">
        <v>2945.4770313931999</v>
      </c>
      <c r="AO373">
        <v>3105.257505710043</v>
      </c>
      <c r="AP373">
        <v>316.53658449271768</v>
      </c>
      <c r="AQ373">
        <v>2987.7673749999999</v>
      </c>
      <c r="AR373">
        <v>2987.7673629999999</v>
      </c>
      <c r="AS373">
        <v>2.75</v>
      </c>
    </row>
    <row r="374" spans="1:45" x14ac:dyDescent="0.35">
      <c r="A374" s="2">
        <v>47849</v>
      </c>
      <c r="B374">
        <v>21</v>
      </c>
      <c r="C374">
        <v>6</v>
      </c>
      <c r="D374">
        <v>4</v>
      </c>
      <c r="E374">
        <v>21</v>
      </c>
      <c r="F374">
        <v>4</v>
      </c>
      <c r="G374">
        <v>6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AC374">
        <v>2.75</v>
      </c>
      <c r="AD374">
        <v>3031.022547</v>
      </c>
      <c r="AE374">
        <v>352.71225509999999</v>
      </c>
      <c r="AF374">
        <v>734.98237099999994</v>
      </c>
      <c r="AG374">
        <v>2999.2867900000001</v>
      </c>
      <c r="AH374">
        <v>313.43200000000002</v>
      </c>
      <c r="AI374">
        <v>9801.4390000000003</v>
      </c>
      <c r="AJ374">
        <v>2737.1662959999999</v>
      </c>
      <c r="AK374">
        <v>297.67081239999999</v>
      </c>
      <c r="AL374">
        <v>9517.3977350000005</v>
      </c>
      <c r="AM374">
        <v>10033.686669999999</v>
      </c>
      <c r="AN374">
        <v>2946.888903</v>
      </c>
      <c r="AO374">
        <v>3106.7483699999998</v>
      </c>
      <c r="AP374">
        <v>317.06639999999999</v>
      </c>
      <c r="AQ374">
        <v>2989.192352</v>
      </c>
      <c r="AR374">
        <v>2989.192352</v>
      </c>
      <c r="AS374">
        <v>2.75</v>
      </c>
    </row>
    <row r="375" spans="1:45" x14ac:dyDescent="0.35">
      <c r="A375" s="2">
        <v>47880</v>
      </c>
      <c r="B375">
        <v>19</v>
      </c>
      <c r="C375">
        <v>5</v>
      </c>
      <c r="D375">
        <v>4</v>
      </c>
      <c r="E375">
        <v>19</v>
      </c>
      <c r="F375">
        <v>4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AC375">
        <v>2.75</v>
      </c>
      <c r="AD375">
        <v>3032.9544356450442</v>
      </c>
      <c r="AE375">
        <v>353.3357989429494</v>
      </c>
      <c r="AF375">
        <v>735.20560378381163</v>
      </c>
      <c r="AG375">
        <v>3001.3030104786958</v>
      </c>
      <c r="AH375">
        <v>313.96080586066239</v>
      </c>
      <c r="AI375">
        <v>9805.8191531625889</v>
      </c>
      <c r="AJ375">
        <v>2738.493931129402</v>
      </c>
      <c r="AK375">
        <v>297.81257790291909</v>
      </c>
      <c r="AL375">
        <v>9521.6509533281496</v>
      </c>
      <c r="AM375">
        <v>10038.060614922741</v>
      </c>
      <c r="AN375">
        <v>2948.3157207521022</v>
      </c>
      <c r="AO375">
        <v>3108.2185252957288</v>
      </c>
      <c r="AP375">
        <v>317.6012160052336</v>
      </c>
      <c r="AQ375">
        <v>2990.638739</v>
      </c>
      <c r="AR375">
        <v>2990.6387439999999</v>
      </c>
      <c r="AS375">
        <v>2.75</v>
      </c>
    </row>
    <row r="376" spans="1:45" x14ac:dyDescent="0.35">
      <c r="A376" s="2">
        <v>47908</v>
      </c>
      <c r="B376">
        <v>21</v>
      </c>
      <c r="C376">
        <v>5</v>
      </c>
      <c r="D376">
        <v>5</v>
      </c>
      <c r="E376">
        <v>21</v>
      </c>
      <c r="F376">
        <v>5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3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AC376">
        <v>2.75</v>
      </c>
      <c r="AD376">
        <v>3034.8879900531551</v>
      </c>
      <c r="AE376">
        <v>353.98256706606088</v>
      </c>
      <c r="AF376">
        <v>735.42612772334826</v>
      </c>
      <c r="AG376">
        <v>3003.3073351351909</v>
      </c>
      <c r="AH376">
        <v>314.49302812728729</v>
      </c>
      <c r="AI376">
        <v>9810.2715515016607</v>
      </c>
      <c r="AJ376">
        <v>2739.8370575517201</v>
      </c>
      <c r="AK376">
        <v>297.95536653513699</v>
      </c>
      <c r="AL376">
        <v>9525.9743232540968</v>
      </c>
      <c r="AM376">
        <v>10042.42757040851</v>
      </c>
      <c r="AN376">
        <v>2949.758574383507</v>
      </c>
      <c r="AO376">
        <v>3109.6805221773848</v>
      </c>
      <c r="AP376">
        <v>318.1394646377193</v>
      </c>
      <c r="AQ376">
        <v>2992.0928690000001</v>
      </c>
      <c r="AR376">
        <v>2992.0928730000001</v>
      </c>
      <c r="AS376">
        <v>2.75</v>
      </c>
    </row>
    <row r="377" spans="1:45" x14ac:dyDescent="0.35">
      <c r="A377" s="2">
        <v>47939</v>
      </c>
      <c r="B377">
        <v>22</v>
      </c>
      <c r="C377">
        <v>4</v>
      </c>
      <c r="D377">
        <v>4</v>
      </c>
      <c r="E377">
        <v>22</v>
      </c>
      <c r="F377">
        <v>4</v>
      </c>
      <c r="G377">
        <v>4</v>
      </c>
      <c r="H377">
        <v>0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AC377">
        <v>2.75</v>
      </c>
      <c r="AD377">
        <v>3036.8114620000001</v>
      </c>
      <c r="AE377">
        <v>354.62820379999999</v>
      </c>
      <c r="AF377">
        <v>735.64546399999995</v>
      </c>
      <c r="AG377">
        <v>3005.2770650000002</v>
      </c>
      <c r="AH377">
        <v>315.02600000000001</v>
      </c>
      <c r="AI377">
        <v>9814.7790000000005</v>
      </c>
      <c r="AJ377">
        <v>2741.1939069999999</v>
      </c>
      <c r="AK377">
        <v>298.09985690000002</v>
      </c>
      <c r="AL377">
        <v>9530.3511479999997</v>
      </c>
      <c r="AM377">
        <v>10046.836869999999</v>
      </c>
      <c r="AN377">
        <v>2951.216406</v>
      </c>
      <c r="AO377">
        <v>3111.153969</v>
      </c>
      <c r="AP377">
        <v>318.67880000000002</v>
      </c>
      <c r="AQ377">
        <v>2993.5340580000002</v>
      </c>
      <c r="AR377">
        <v>2993.5340580000002</v>
      </c>
      <c r="AS377">
        <v>2.75</v>
      </c>
    </row>
    <row r="378" spans="1:45" x14ac:dyDescent="0.35">
      <c r="A378" s="2">
        <v>47969</v>
      </c>
      <c r="B378">
        <v>21</v>
      </c>
      <c r="C378">
        <v>6</v>
      </c>
      <c r="D378">
        <v>4</v>
      </c>
      <c r="E378">
        <v>22</v>
      </c>
      <c r="F378">
        <v>4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5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AC378">
        <v>2.75</v>
      </c>
      <c r="AD378">
        <v>3038.7167137120132</v>
      </c>
      <c r="AE378">
        <v>355.25633265790088</v>
      </c>
      <c r="AF378">
        <v>735.8642497963973</v>
      </c>
      <c r="AG378">
        <v>3007.1975818388551</v>
      </c>
      <c r="AH378">
        <v>315.55769374352451</v>
      </c>
      <c r="AI378">
        <v>9819.3285371115871</v>
      </c>
      <c r="AJ378">
        <v>2742.5631199172581</v>
      </c>
      <c r="AK378">
        <v>298.24654779256161</v>
      </c>
      <c r="AL378">
        <v>9534.7688415888133</v>
      </c>
      <c r="AM378">
        <v>10051.3266876534</v>
      </c>
      <c r="AN378">
        <v>2952.6883798993031</v>
      </c>
      <c r="AO378">
        <v>3112.653911464397</v>
      </c>
      <c r="AP378">
        <v>319.21737369495338</v>
      </c>
      <c r="AQ378">
        <v>2994.9487869999998</v>
      </c>
      <c r="AR378">
        <v>2994.9487859999999</v>
      </c>
      <c r="AS378">
        <v>2.75</v>
      </c>
    </row>
    <row r="379" spans="1:45" x14ac:dyDescent="0.35">
      <c r="A379" s="2">
        <v>48000</v>
      </c>
      <c r="B379">
        <v>21</v>
      </c>
      <c r="C379">
        <v>4</v>
      </c>
      <c r="D379">
        <v>5</v>
      </c>
      <c r="E379">
        <v>20</v>
      </c>
      <c r="F379">
        <v>5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AC379">
        <v>2.75</v>
      </c>
      <c r="AD379">
        <v>3040.6100492186242</v>
      </c>
      <c r="AE379">
        <v>355.88249388275199</v>
      </c>
      <c r="AF379">
        <v>736.07958630012388</v>
      </c>
      <c r="AG379">
        <v>3009.086590358284</v>
      </c>
      <c r="AH379">
        <v>316.08863788096102</v>
      </c>
      <c r="AI379">
        <v>9823.924135175017</v>
      </c>
      <c r="AJ379">
        <v>2743.9449715863302</v>
      </c>
      <c r="AK379">
        <v>298.39521877470031</v>
      </c>
      <c r="AL379">
        <v>9539.2312612465612</v>
      </c>
      <c r="AM379">
        <v>10055.890558978859</v>
      </c>
      <c r="AN379">
        <v>2954.1745491468519</v>
      </c>
      <c r="AO379">
        <v>3114.1771446544999</v>
      </c>
      <c r="AP379">
        <v>319.7553273267784</v>
      </c>
      <c r="AQ379">
        <v>2996.3522269999999</v>
      </c>
      <c r="AR379">
        <v>2996.352226</v>
      </c>
      <c r="AS379">
        <v>2.75</v>
      </c>
    </row>
    <row r="380" spans="1:45" x14ac:dyDescent="0.35">
      <c r="A380" s="2">
        <v>48030</v>
      </c>
      <c r="B380">
        <v>22</v>
      </c>
      <c r="C380">
        <v>5</v>
      </c>
      <c r="D380">
        <v>4</v>
      </c>
      <c r="E380">
        <v>22</v>
      </c>
      <c r="F380">
        <v>4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AC380">
        <v>2.75</v>
      </c>
      <c r="AD380">
        <v>3042.5013829999998</v>
      </c>
      <c r="AE380">
        <v>356.5302069</v>
      </c>
      <c r="AF380">
        <v>736.28769069999998</v>
      </c>
      <c r="AG380">
        <v>3010.9698760000001</v>
      </c>
      <c r="AH380">
        <v>316.62</v>
      </c>
      <c r="AI380">
        <v>9828.5740000000005</v>
      </c>
      <c r="AJ380">
        <v>2745.340146</v>
      </c>
      <c r="AK380">
        <v>298.54546959999999</v>
      </c>
      <c r="AL380">
        <v>9543.7463750000006</v>
      </c>
      <c r="AM380">
        <v>10060.51086</v>
      </c>
      <c r="AN380">
        <v>2955.675189</v>
      </c>
      <c r="AO380">
        <v>3115.715901</v>
      </c>
      <c r="AP380">
        <v>320.29329999999999</v>
      </c>
      <c r="AQ380">
        <v>2997.7667160000001</v>
      </c>
      <c r="AR380">
        <v>2997.7667160000001</v>
      </c>
      <c r="AS380">
        <v>2.75</v>
      </c>
    </row>
    <row r="381" spans="1:45" x14ac:dyDescent="0.35">
      <c r="A381" s="2">
        <v>48061</v>
      </c>
      <c r="B381">
        <v>21</v>
      </c>
      <c r="C381">
        <v>5</v>
      </c>
      <c r="D381">
        <v>5</v>
      </c>
      <c r="E381">
        <v>22</v>
      </c>
      <c r="F381">
        <v>4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8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AC381">
        <v>2.75</v>
      </c>
      <c r="AD381">
        <v>3044.399008136525</v>
      </c>
      <c r="AE381">
        <v>357.21297254766557</v>
      </c>
      <c r="AF381">
        <v>736.4862296380054</v>
      </c>
      <c r="AG381">
        <v>3012.8678013880972</v>
      </c>
      <c r="AH381">
        <v>317.15245620227398</v>
      </c>
      <c r="AI381">
        <v>9833.2834761688173</v>
      </c>
      <c r="AJ381">
        <v>2746.7491649052631</v>
      </c>
      <c r="AK381">
        <v>298.69700098238951</v>
      </c>
      <c r="AL381">
        <v>9548.3193725758356</v>
      </c>
      <c r="AM381">
        <v>10065.174305574759</v>
      </c>
      <c r="AN381">
        <v>2957.190515280307</v>
      </c>
      <c r="AO381">
        <v>3117.264600772603</v>
      </c>
      <c r="AP381">
        <v>320.83161143717223</v>
      </c>
      <c r="AQ381">
        <v>2999.2086380000001</v>
      </c>
      <c r="AR381">
        <v>2999.2086389999999</v>
      </c>
      <c r="AS381">
        <v>2.75</v>
      </c>
    </row>
    <row r="382" spans="1:45" x14ac:dyDescent="0.35">
      <c r="A382" s="2">
        <v>48092</v>
      </c>
      <c r="B382">
        <v>21</v>
      </c>
      <c r="C382">
        <v>5</v>
      </c>
      <c r="D382">
        <v>4</v>
      </c>
      <c r="E382">
        <v>20</v>
      </c>
      <c r="F382">
        <v>5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AC382">
        <v>2.75</v>
      </c>
      <c r="AD382">
        <v>3046.3047321093968</v>
      </c>
      <c r="AE382">
        <v>357.90421731404558</v>
      </c>
      <c r="AF382">
        <v>736.67866756875003</v>
      </c>
      <c r="AG382">
        <v>3014.7790378761292</v>
      </c>
      <c r="AH382">
        <v>317.68471664516778</v>
      </c>
      <c r="AI382">
        <v>9838.0464633538577</v>
      </c>
      <c r="AJ382">
        <v>2748.171901065929</v>
      </c>
      <c r="AK382">
        <v>298.84991747717362</v>
      </c>
      <c r="AL382">
        <v>9552.9443305004243</v>
      </c>
      <c r="AM382">
        <v>10069.884965898291</v>
      </c>
      <c r="AN382">
        <v>2958.7205060661281</v>
      </c>
      <c r="AO382">
        <v>3118.8264156120308</v>
      </c>
      <c r="AP382">
        <v>321.36930383294788</v>
      </c>
      <c r="AQ382">
        <v>3000.6705569999999</v>
      </c>
      <c r="AR382">
        <v>3000.6705569999999</v>
      </c>
      <c r="AS382">
        <v>2.75</v>
      </c>
    </row>
    <row r="383" spans="1:45" x14ac:dyDescent="0.35">
      <c r="A383" s="2">
        <v>48122</v>
      </c>
      <c r="B383">
        <v>23</v>
      </c>
      <c r="C383">
        <v>4</v>
      </c>
      <c r="D383">
        <v>4</v>
      </c>
      <c r="E383">
        <v>22</v>
      </c>
      <c r="F383">
        <v>4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10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AC383">
        <v>2.75</v>
      </c>
      <c r="AD383">
        <v>3048.2187410000001</v>
      </c>
      <c r="AE383">
        <v>358.5673491</v>
      </c>
      <c r="AF383">
        <v>736.86991839999996</v>
      </c>
      <c r="AG383">
        <v>3016.6968339999999</v>
      </c>
      <c r="AH383">
        <v>318.21499999999997</v>
      </c>
      <c r="AI383">
        <v>9842.8539999999994</v>
      </c>
      <c r="AJ383">
        <v>2749.6080649999999</v>
      </c>
      <c r="AK383">
        <v>299.00442459999999</v>
      </c>
      <c r="AL383">
        <v>9557.6125470000006</v>
      </c>
      <c r="AM383">
        <v>10074.651250000001</v>
      </c>
      <c r="AN383">
        <v>2960.2650800000001</v>
      </c>
      <c r="AO383">
        <v>3120.4067049999999</v>
      </c>
      <c r="AP383">
        <v>321.9051</v>
      </c>
      <c r="AQ383">
        <v>3002.1390820000001</v>
      </c>
      <c r="AR383">
        <v>3002.1390820000001</v>
      </c>
      <c r="AS383">
        <v>2.75</v>
      </c>
    </row>
    <row r="384" spans="1:45" x14ac:dyDescent="0.35">
      <c r="A384" s="2">
        <v>48153</v>
      </c>
      <c r="B384">
        <v>18</v>
      </c>
      <c r="C384">
        <v>7</v>
      </c>
      <c r="D384">
        <v>5</v>
      </c>
      <c r="E384">
        <v>18</v>
      </c>
      <c r="F384">
        <v>4</v>
      </c>
      <c r="G384">
        <v>8</v>
      </c>
      <c r="H384">
        <v>0</v>
      </c>
      <c r="I384">
        <v>0</v>
      </c>
      <c r="J384">
        <v>0</v>
      </c>
      <c r="K384">
        <v>0</v>
      </c>
      <c r="L384">
        <v>11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AC384">
        <v>2.75</v>
      </c>
      <c r="AD384">
        <v>3050.140711334469</v>
      </c>
      <c r="AE384">
        <v>359.17827390328489</v>
      </c>
      <c r="AF384">
        <v>737.06390189232081</v>
      </c>
      <c r="AG384">
        <v>3018.6159428309688</v>
      </c>
      <c r="AH384">
        <v>318.74248144737669</v>
      </c>
      <c r="AI384">
        <v>9847.6964841390454</v>
      </c>
      <c r="AJ384">
        <v>2751.0563887579792</v>
      </c>
      <c r="AK384">
        <v>299.16055763713899</v>
      </c>
      <c r="AL384">
        <v>9562.3146984041214</v>
      </c>
      <c r="AM384">
        <v>10079.47863486234</v>
      </c>
      <c r="AN384">
        <v>2961.8230402757549</v>
      </c>
      <c r="AO384">
        <v>3122.008947704443</v>
      </c>
      <c r="AP384">
        <v>322.43855092672521</v>
      </c>
      <c r="AQ384">
        <v>3003.6040659999999</v>
      </c>
      <c r="AR384">
        <v>3003.6040659999999</v>
      </c>
      <c r="AS384">
        <v>2.75</v>
      </c>
    </row>
    <row r="385" spans="1:45" x14ac:dyDescent="0.35">
      <c r="A385" s="2">
        <v>48183</v>
      </c>
      <c r="B385">
        <v>22</v>
      </c>
      <c r="C385">
        <v>5</v>
      </c>
      <c r="D385">
        <v>4</v>
      </c>
      <c r="E385">
        <v>21</v>
      </c>
      <c r="F385">
        <v>5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AC385">
        <v>2.75</v>
      </c>
      <c r="AD385">
        <v>3052.0682814178731</v>
      </c>
      <c r="AE385">
        <v>359.76289010921732</v>
      </c>
      <c r="AF385">
        <v>737.26056121746967</v>
      </c>
      <c r="AG385">
        <v>3020.5371355816551</v>
      </c>
      <c r="AH385">
        <v>319.27016220503731</v>
      </c>
      <c r="AI385">
        <v>9852.5617521503209</v>
      </c>
      <c r="AJ385">
        <v>2752.5116905203308</v>
      </c>
      <c r="AK385">
        <v>299.31767095734688</v>
      </c>
      <c r="AL385">
        <v>9567.0389734554756</v>
      </c>
      <c r="AM385">
        <v>10084.360869279841</v>
      </c>
      <c r="AN385">
        <v>2963.388728292347</v>
      </c>
      <c r="AO385">
        <v>3123.629099638124</v>
      </c>
      <c r="AP385">
        <v>322.97252030439603</v>
      </c>
      <c r="AQ385">
        <v>3005.068338</v>
      </c>
      <c r="AR385">
        <v>3005.0683370000002</v>
      </c>
      <c r="AS385">
        <v>2.75</v>
      </c>
    </row>
    <row r="386" spans="1:45" x14ac:dyDescent="0.35">
      <c r="A386" s="2">
        <v>48214</v>
      </c>
      <c r="B386">
        <v>20</v>
      </c>
      <c r="C386">
        <v>7</v>
      </c>
      <c r="D386">
        <v>4</v>
      </c>
      <c r="E386">
        <v>21</v>
      </c>
      <c r="F386">
        <v>4</v>
      </c>
      <c r="G386">
        <v>6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AC386">
        <v>2.75</v>
      </c>
      <c r="AD386">
        <v>3053.9985799999999</v>
      </c>
      <c r="AE386">
        <v>360.3595942</v>
      </c>
      <c r="AF386">
        <v>737.45884539999997</v>
      </c>
      <c r="AG386">
        <v>3022.4626880000001</v>
      </c>
      <c r="AH386">
        <v>319.80200000000002</v>
      </c>
      <c r="AI386">
        <v>9857.4369999999999</v>
      </c>
      <c r="AJ386">
        <v>2753.9678100000001</v>
      </c>
      <c r="AK386">
        <v>299.47494870000003</v>
      </c>
      <c r="AL386">
        <v>9571.7729390000004</v>
      </c>
      <c r="AM386">
        <v>10089.288769999999</v>
      </c>
      <c r="AN386">
        <v>2964.9553700000001</v>
      </c>
      <c r="AO386">
        <v>3125.2612359999998</v>
      </c>
      <c r="AP386">
        <v>323.51069999999999</v>
      </c>
      <c r="AQ386">
        <v>3006.5379710000002</v>
      </c>
      <c r="AR386">
        <v>3006.5379710000002</v>
      </c>
      <c r="AS386">
        <v>2.75</v>
      </c>
    </row>
    <row r="387" spans="1:45" x14ac:dyDescent="0.35">
      <c r="A387" s="2">
        <v>48245</v>
      </c>
      <c r="B387">
        <v>19</v>
      </c>
      <c r="C387">
        <v>5</v>
      </c>
      <c r="D387">
        <v>5</v>
      </c>
      <c r="E387">
        <v>20</v>
      </c>
      <c r="F387">
        <v>4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AC387">
        <v>2.75</v>
      </c>
      <c r="AD387">
        <v>3055.9283385996641</v>
      </c>
      <c r="AE387">
        <v>360.99607820585811</v>
      </c>
      <c r="AF387">
        <v>737.65781020382121</v>
      </c>
      <c r="AG387">
        <v>3024.3926346583871</v>
      </c>
      <c r="AH387">
        <v>320.34069208229039</v>
      </c>
      <c r="AI387">
        <v>9862.3110317194205</v>
      </c>
      <c r="AJ387">
        <v>2755.4196810628132</v>
      </c>
      <c r="AK387">
        <v>299.63176490238709</v>
      </c>
      <c r="AL387">
        <v>9576.5057234002525</v>
      </c>
      <c r="AM387">
        <v>10094.252496457329</v>
      </c>
      <c r="AN387">
        <v>2966.5174382092569</v>
      </c>
      <c r="AO387">
        <v>3126.900032928133</v>
      </c>
      <c r="AP387">
        <v>324.05559967073913</v>
      </c>
      <c r="AQ387">
        <v>3008.0161739999999</v>
      </c>
      <c r="AR387">
        <v>3008.0161739999999</v>
      </c>
      <c r="AS387">
        <v>2.75</v>
      </c>
    </row>
    <row r="388" spans="1:45" x14ac:dyDescent="0.35">
      <c r="A388" s="2">
        <v>48274</v>
      </c>
      <c r="B388">
        <v>23</v>
      </c>
      <c r="C388">
        <v>4</v>
      </c>
      <c r="D388">
        <v>4</v>
      </c>
      <c r="E388">
        <v>21</v>
      </c>
      <c r="F388">
        <v>5</v>
      </c>
      <c r="G388">
        <v>5</v>
      </c>
      <c r="H388">
        <v>0</v>
      </c>
      <c r="I388">
        <v>0</v>
      </c>
      <c r="J388">
        <v>0</v>
      </c>
      <c r="K388">
        <v>0</v>
      </c>
      <c r="L388">
        <v>3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AC388">
        <v>2.75</v>
      </c>
      <c r="AD388">
        <v>3057.852699811715</v>
      </c>
      <c r="AE388">
        <v>361.6572163490884</v>
      </c>
      <c r="AF388">
        <v>737.85693835026109</v>
      </c>
      <c r="AG388">
        <v>3026.3180454268918</v>
      </c>
      <c r="AH388">
        <v>320.88389379394539</v>
      </c>
      <c r="AI388">
        <v>9867.1790836004384</v>
      </c>
      <c r="AJ388">
        <v>2756.8666141860872</v>
      </c>
      <c r="AK388">
        <v>299.78825319343991</v>
      </c>
      <c r="AL388">
        <v>9581.2327010851095</v>
      </c>
      <c r="AM388">
        <v>10099.23957883422</v>
      </c>
      <c r="AN388">
        <v>2968.074393171898</v>
      </c>
      <c r="AO388">
        <v>3128.5425703169599</v>
      </c>
      <c r="AP388">
        <v>324.60500013465622</v>
      </c>
      <c r="AQ388">
        <v>3009.4946829999999</v>
      </c>
      <c r="AR388">
        <v>3009.4946829999999</v>
      </c>
      <c r="AS388">
        <v>2.75</v>
      </c>
    </row>
    <row r="389" spans="1:45" x14ac:dyDescent="0.35">
      <c r="A389" s="2">
        <v>48305</v>
      </c>
      <c r="B389">
        <v>22</v>
      </c>
      <c r="C389">
        <v>4</v>
      </c>
      <c r="D389">
        <v>4</v>
      </c>
      <c r="E389">
        <v>22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4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AC389">
        <v>2.75</v>
      </c>
      <c r="AD389">
        <v>3059.7664089999998</v>
      </c>
      <c r="AE389">
        <v>362.31717839999999</v>
      </c>
      <c r="AF389">
        <v>738.05581930000005</v>
      </c>
      <c r="AG389">
        <v>3028.2277490000001</v>
      </c>
      <c r="AH389">
        <v>321.428</v>
      </c>
      <c r="AI389">
        <v>9872.0380000000005</v>
      </c>
      <c r="AJ389">
        <v>2758.3090139999999</v>
      </c>
      <c r="AK389">
        <v>299.9447371</v>
      </c>
      <c r="AL389">
        <v>9585.9508079999996</v>
      </c>
      <c r="AM389">
        <v>10104.23689</v>
      </c>
      <c r="AN389">
        <v>2969.6269419999999</v>
      </c>
      <c r="AO389">
        <v>3130.1865290000001</v>
      </c>
      <c r="AP389">
        <v>325.15550000000002</v>
      </c>
      <c r="AQ389">
        <v>3010.9623710000001</v>
      </c>
      <c r="AR389">
        <v>3010.9623710000001</v>
      </c>
      <c r="AS389">
        <v>2.75</v>
      </c>
    </row>
    <row r="390" spans="1:45" x14ac:dyDescent="0.35">
      <c r="A390" s="2">
        <v>48335</v>
      </c>
      <c r="B390">
        <v>20</v>
      </c>
      <c r="C390">
        <v>6</v>
      </c>
      <c r="D390">
        <v>5</v>
      </c>
      <c r="E390">
        <v>22</v>
      </c>
      <c r="F390">
        <v>4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AC390">
        <v>2.75</v>
      </c>
      <c r="AD390">
        <v>3061.664478896495</v>
      </c>
      <c r="AE390">
        <v>362.9586019955014</v>
      </c>
      <c r="AF390">
        <v>738.25343639980076</v>
      </c>
      <c r="AG390">
        <v>3030.1119725354738</v>
      </c>
      <c r="AH390">
        <v>321.97034281605119</v>
      </c>
      <c r="AI390">
        <v>9876.8860926869529</v>
      </c>
      <c r="AJ390">
        <v>2759.7473828796501</v>
      </c>
      <c r="AK390">
        <v>300.10144159775632</v>
      </c>
      <c r="AL390">
        <v>9590.6584049578105</v>
      </c>
      <c r="AM390">
        <v>10109.232951900911</v>
      </c>
      <c r="AN390">
        <v>2971.1757909983198</v>
      </c>
      <c r="AO390">
        <v>3131.8296341385721</v>
      </c>
      <c r="AP390">
        <v>325.70454298290821</v>
      </c>
      <c r="AQ390">
        <v>3012.4108230000002</v>
      </c>
      <c r="AR390">
        <v>3012.4108230000002</v>
      </c>
      <c r="AS390">
        <v>2.75</v>
      </c>
    </row>
    <row r="391" spans="1:45" x14ac:dyDescent="0.35">
      <c r="A391" s="2">
        <v>48366</v>
      </c>
      <c r="B391">
        <v>22</v>
      </c>
      <c r="C391">
        <v>4</v>
      </c>
      <c r="D391">
        <v>4</v>
      </c>
      <c r="E391">
        <v>20</v>
      </c>
      <c r="F391">
        <v>5</v>
      </c>
      <c r="G391">
        <v>5</v>
      </c>
      <c r="H391">
        <v>0</v>
      </c>
      <c r="I391">
        <v>0</v>
      </c>
      <c r="J391">
        <v>0</v>
      </c>
      <c r="K391">
        <v>0</v>
      </c>
      <c r="L391">
        <v>6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AC391">
        <v>2.75</v>
      </c>
      <c r="AD391">
        <v>3063.5429917056449</v>
      </c>
      <c r="AE391">
        <v>363.59799623887699</v>
      </c>
      <c r="AF391">
        <v>738.44634854074661</v>
      </c>
      <c r="AG391">
        <v>3031.966537044123</v>
      </c>
      <c r="AH391">
        <v>322.51200335992502</v>
      </c>
      <c r="AI391">
        <v>9881.7275430775826</v>
      </c>
      <c r="AJ391">
        <v>2761.1826141797728</v>
      </c>
      <c r="AK391">
        <v>300.25819745778318</v>
      </c>
      <c r="AL391">
        <v>9595.3595522411451</v>
      </c>
      <c r="AM391">
        <v>10114.22288279072</v>
      </c>
      <c r="AN391">
        <v>2972.721643242292</v>
      </c>
      <c r="AO391">
        <v>3133.4697882051541</v>
      </c>
      <c r="AP391">
        <v>326.25295323105621</v>
      </c>
      <c r="AQ391">
        <v>3013.8424709999999</v>
      </c>
      <c r="AR391">
        <v>3013.8424709999999</v>
      </c>
      <c r="AS391">
        <v>2.75</v>
      </c>
    </row>
    <row r="392" spans="1:45" x14ac:dyDescent="0.35">
      <c r="A392" s="2">
        <v>48396</v>
      </c>
      <c r="B392">
        <v>21</v>
      </c>
      <c r="C392">
        <v>6</v>
      </c>
      <c r="D392">
        <v>4</v>
      </c>
      <c r="E392">
        <v>22</v>
      </c>
      <c r="F392">
        <v>4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AC392">
        <v>2.75</v>
      </c>
      <c r="AD392">
        <v>3065.3982970000002</v>
      </c>
      <c r="AE392">
        <v>364.26033810000001</v>
      </c>
      <c r="AF392">
        <v>738.63050850000002</v>
      </c>
      <c r="AG392">
        <v>3033.7886619999999</v>
      </c>
      <c r="AH392">
        <v>323.05500000000001</v>
      </c>
      <c r="AI392">
        <v>9886.5679999999993</v>
      </c>
      <c r="AJ392">
        <v>2762.6156989999999</v>
      </c>
      <c r="AK392">
        <v>300.41473689999998</v>
      </c>
      <c r="AL392">
        <v>9600.0597350000007</v>
      </c>
      <c r="AM392">
        <v>10119.203450000001</v>
      </c>
      <c r="AN392">
        <v>2974.2652010000002</v>
      </c>
      <c r="AO392">
        <v>3135.1049379999999</v>
      </c>
      <c r="AP392">
        <v>326.80239999999998</v>
      </c>
      <c r="AQ392">
        <v>3015.262463</v>
      </c>
      <c r="AR392">
        <v>3015.262463</v>
      </c>
      <c r="AS392">
        <v>2.75</v>
      </c>
    </row>
    <row r="393" spans="1:45" x14ac:dyDescent="0.35">
      <c r="A393" s="2">
        <v>48427</v>
      </c>
      <c r="B393">
        <v>22</v>
      </c>
      <c r="C393">
        <v>4</v>
      </c>
      <c r="D393">
        <v>5</v>
      </c>
      <c r="E393">
        <v>22</v>
      </c>
      <c r="F393">
        <v>4</v>
      </c>
      <c r="G393">
        <v>5</v>
      </c>
      <c r="H393">
        <v>0</v>
      </c>
      <c r="I393">
        <v>0</v>
      </c>
      <c r="J393">
        <v>0</v>
      </c>
      <c r="K393">
        <v>0</v>
      </c>
      <c r="L393">
        <v>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AC393">
        <v>2.75</v>
      </c>
      <c r="AD393">
        <v>3067.229887481014</v>
      </c>
      <c r="AE393">
        <v>364.96002436398447</v>
      </c>
      <c r="AF393">
        <v>738.8034937488269</v>
      </c>
      <c r="AG393">
        <v>3035.5793128663731</v>
      </c>
      <c r="AH393">
        <v>323.60052924609442</v>
      </c>
      <c r="AI393">
        <v>9891.4119679031137</v>
      </c>
      <c r="AJ393">
        <v>2764.0476197889479</v>
      </c>
      <c r="AK393">
        <v>300.57089277325338</v>
      </c>
      <c r="AL393">
        <v>9604.7633271388531</v>
      </c>
      <c r="AM393">
        <v>10124.172924457511</v>
      </c>
      <c r="AN393">
        <v>2975.8072558715271</v>
      </c>
      <c r="AO393">
        <v>3136.7339533694221</v>
      </c>
      <c r="AP393">
        <v>327.35385802725511</v>
      </c>
      <c r="AQ393">
        <v>3016.675311</v>
      </c>
      <c r="AR393">
        <v>3016.675311</v>
      </c>
      <c r="AS393">
        <v>2.75</v>
      </c>
    </row>
    <row r="394" spans="1:45" x14ac:dyDescent="0.35">
      <c r="A394" s="2">
        <v>48458</v>
      </c>
      <c r="B394">
        <v>21</v>
      </c>
      <c r="C394">
        <v>5</v>
      </c>
      <c r="D394">
        <v>4</v>
      </c>
      <c r="E394">
        <v>20</v>
      </c>
      <c r="F394">
        <v>5</v>
      </c>
      <c r="G394">
        <v>5</v>
      </c>
      <c r="H394">
        <v>0</v>
      </c>
      <c r="I394">
        <v>0</v>
      </c>
      <c r="J394">
        <v>0</v>
      </c>
      <c r="K394">
        <v>0</v>
      </c>
      <c r="L394">
        <v>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AC394">
        <v>2.75</v>
      </c>
      <c r="AD394">
        <v>3069.049828365713</v>
      </c>
      <c r="AE394">
        <v>365.6691310768885</v>
      </c>
      <c r="AF394">
        <v>738.9693805349018</v>
      </c>
      <c r="AG394">
        <v>3037.3544390632951</v>
      </c>
      <c r="AH394">
        <v>324.14650017376522</v>
      </c>
      <c r="AI394">
        <v>9896.2593737188872</v>
      </c>
      <c r="AJ394">
        <v>2765.4793243911249</v>
      </c>
      <c r="AK394">
        <v>300.72690044209469</v>
      </c>
      <c r="AL394">
        <v>9609.4702575799638</v>
      </c>
      <c r="AM394">
        <v>10129.135591484421</v>
      </c>
      <c r="AN394">
        <v>2977.348956784871</v>
      </c>
      <c r="AO394">
        <v>3138.359396343913</v>
      </c>
      <c r="AP394">
        <v>327.9055239781589</v>
      </c>
      <c r="AQ394">
        <v>3018.0829990000002</v>
      </c>
      <c r="AR394">
        <v>3018.0829990000002</v>
      </c>
      <c r="AS394">
        <v>2.75</v>
      </c>
    </row>
    <row r="395" spans="1:45" x14ac:dyDescent="0.35">
      <c r="A395" s="2">
        <v>48488</v>
      </c>
      <c r="B395">
        <v>21</v>
      </c>
      <c r="C395">
        <v>5</v>
      </c>
      <c r="D395">
        <v>5</v>
      </c>
      <c r="E395">
        <v>22</v>
      </c>
      <c r="F395">
        <v>4</v>
      </c>
      <c r="G395">
        <v>5</v>
      </c>
      <c r="H395">
        <v>0</v>
      </c>
      <c r="I395">
        <v>0</v>
      </c>
      <c r="J395">
        <v>0</v>
      </c>
      <c r="K395">
        <v>0</v>
      </c>
      <c r="L395">
        <v>10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AC395">
        <v>2.75</v>
      </c>
      <c r="AD395">
        <v>3070.8733280000001</v>
      </c>
      <c r="AE395">
        <v>366.34915410000002</v>
      </c>
      <c r="AF395">
        <v>739.13386979999996</v>
      </c>
      <c r="AG395">
        <v>3039.1337360000002</v>
      </c>
      <c r="AH395">
        <v>324.69</v>
      </c>
      <c r="AI395">
        <v>9901.1090000000004</v>
      </c>
      <c r="AJ395">
        <v>2766.911752</v>
      </c>
      <c r="AK395">
        <v>300.8830959</v>
      </c>
      <c r="AL395">
        <v>9614.1793440000001</v>
      </c>
      <c r="AM395">
        <v>10134.097239999999</v>
      </c>
      <c r="AN395">
        <v>2978.8915419999998</v>
      </c>
      <c r="AO395">
        <v>3139.9847519999998</v>
      </c>
      <c r="AP395">
        <v>328.45490000000001</v>
      </c>
      <c r="AQ395">
        <v>3019.486879</v>
      </c>
      <c r="AR395">
        <v>3019.486879</v>
      </c>
      <c r="AS395">
        <v>2.75</v>
      </c>
    </row>
    <row r="396" spans="1:45" x14ac:dyDescent="0.35">
      <c r="A396" s="2">
        <v>48519</v>
      </c>
      <c r="B396">
        <v>20</v>
      </c>
      <c r="C396">
        <v>6</v>
      </c>
      <c r="D396">
        <v>4</v>
      </c>
      <c r="E396">
        <v>18</v>
      </c>
      <c r="F396">
        <v>4</v>
      </c>
      <c r="G396">
        <v>8</v>
      </c>
      <c r="H396">
        <v>0</v>
      </c>
      <c r="I396">
        <v>0</v>
      </c>
      <c r="J396">
        <v>0</v>
      </c>
      <c r="K396">
        <v>0</v>
      </c>
      <c r="L396">
        <v>11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AC396">
        <v>2.75</v>
      </c>
      <c r="AD396">
        <v>3072.712173846106</v>
      </c>
      <c r="AE396">
        <v>366.97457853744578</v>
      </c>
      <c r="AF396">
        <v>739.30144838637227</v>
      </c>
      <c r="AG396">
        <v>3040.9326422212471</v>
      </c>
      <c r="AH396">
        <v>325.22931797734611</v>
      </c>
      <c r="AI396">
        <v>9905.9602579227849</v>
      </c>
      <c r="AJ396">
        <v>2768.3454632238081</v>
      </c>
      <c r="AK396">
        <v>301.03971722774759</v>
      </c>
      <c r="AL396">
        <v>9618.8900145608295</v>
      </c>
      <c r="AM396">
        <v>10139.06248619496</v>
      </c>
      <c r="AN396">
        <v>2980.4357871081561</v>
      </c>
      <c r="AO396">
        <v>3141.6124549392871</v>
      </c>
      <c r="AP396">
        <v>329.00056194510569</v>
      </c>
      <c r="AQ396">
        <v>3020.8888959999999</v>
      </c>
      <c r="AR396">
        <v>3020.8888959999999</v>
      </c>
      <c r="AS396">
        <v>2.75</v>
      </c>
    </row>
    <row r="397" spans="1:45" x14ac:dyDescent="0.35">
      <c r="A397" s="2">
        <v>48549</v>
      </c>
      <c r="B397">
        <v>21</v>
      </c>
      <c r="C397">
        <v>6</v>
      </c>
      <c r="D397">
        <v>4</v>
      </c>
      <c r="E397">
        <v>21</v>
      </c>
      <c r="F397">
        <v>5</v>
      </c>
      <c r="G397">
        <v>5</v>
      </c>
      <c r="H397">
        <v>0</v>
      </c>
      <c r="I397">
        <v>0</v>
      </c>
      <c r="J397">
        <v>0</v>
      </c>
      <c r="K397">
        <v>0</v>
      </c>
      <c r="L397">
        <v>12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AC397">
        <v>2.75</v>
      </c>
      <c r="AD397">
        <v>3074.5644698315141</v>
      </c>
      <c r="AE397">
        <v>367.57184646468392</v>
      </c>
      <c r="AF397">
        <v>739.47174673816562</v>
      </c>
      <c r="AG397">
        <v>3042.7495688138201</v>
      </c>
      <c r="AH397">
        <v>325.76755150057272</v>
      </c>
      <c r="AI397">
        <v>9910.8150731580081</v>
      </c>
      <c r="AJ397">
        <v>2769.779504329807</v>
      </c>
      <c r="AK397">
        <v>301.19661085532022</v>
      </c>
      <c r="AL397">
        <v>9623.6041393649557</v>
      </c>
      <c r="AM397">
        <v>10144.031255345701</v>
      </c>
      <c r="AN397">
        <v>2981.9806170256379</v>
      </c>
      <c r="AO397">
        <v>3143.2407378636458</v>
      </c>
      <c r="AP397">
        <v>329.54538048594083</v>
      </c>
      <c r="AQ397">
        <v>3022.293365</v>
      </c>
      <c r="AR397">
        <v>3022.293365</v>
      </c>
      <c r="AS397">
        <v>2.75</v>
      </c>
    </row>
    <row r="398" spans="1:45" x14ac:dyDescent="0.35">
      <c r="A398" s="2">
        <v>48580</v>
      </c>
      <c r="B398">
        <v>20</v>
      </c>
      <c r="C398">
        <v>6</v>
      </c>
      <c r="D398">
        <v>5</v>
      </c>
      <c r="E398">
        <v>21</v>
      </c>
      <c r="F398">
        <v>4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AC398">
        <v>2.75</v>
      </c>
      <c r="AD398">
        <v>3076.4248990000001</v>
      </c>
      <c r="AE398">
        <v>368.18038919999998</v>
      </c>
      <c r="AF398">
        <v>739.64318119999996</v>
      </c>
      <c r="AG398">
        <v>3044.5786699999999</v>
      </c>
      <c r="AH398">
        <v>326.30900000000003</v>
      </c>
      <c r="AI398">
        <v>9915.6759999999995</v>
      </c>
      <c r="AJ398">
        <v>2771.2125430000001</v>
      </c>
      <c r="AK398">
        <v>301.3535253</v>
      </c>
      <c r="AL398">
        <v>9628.3241990000006</v>
      </c>
      <c r="AM398">
        <v>10149.0023</v>
      </c>
      <c r="AN398">
        <v>2983.5244939999998</v>
      </c>
      <c r="AO398">
        <v>3144.8667829999999</v>
      </c>
      <c r="AP398">
        <v>330.0933</v>
      </c>
      <c r="AQ398">
        <v>3023.7051980000001</v>
      </c>
      <c r="AR398">
        <v>3023.7051980000001</v>
      </c>
      <c r="AS398">
        <v>2.75</v>
      </c>
    </row>
    <row r="399" spans="1:45" x14ac:dyDescent="0.35">
      <c r="A399" s="2">
        <v>48611</v>
      </c>
      <c r="B399">
        <v>19</v>
      </c>
      <c r="C399">
        <v>5</v>
      </c>
      <c r="D399">
        <v>4</v>
      </c>
      <c r="E399">
        <v>19</v>
      </c>
      <c r="F399">
        <v>4</v>
      </c>
      <c r="G399">
        <v>5</v>
      </c>
      <c r="H399">
        <v>0</v>
      </c>
      <c r="I399">
        <v>0</v>
      </c>
      <c r="J399">
        <v>0</v>
      </c>
      <c r="K399">
        <v>0</v>
      </c>
      <c r="L399">
        <v>2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AC399">
        <v>2.75</v>
      </c>
      <c r="AD399">
        <v>3078.2885847271432</v>
      </c>
      <c r="AE399">
        <v>368.8287262603028</v>
      </c>
      <c r="AF399">
        <v>739.81452862790525</v>
      </c>
      <c r="AG399">
        <v>3046.414040211595</v>
      </c>
      <c r="AH399">
        <v>326.85668032599978</v>
      </c>
      <c r="AI399">
        <v>9920.5445189242364</v>
      </c>
      <c r="AJ399">
        <v>2772.643609538035</v>
      </c>
      <c r="AK399">
        <v>301.51028428242188</v>
      </c>
      <c r="AL399">
        <v>9633.0516311363208</v>
      </c>
      <c r="AM399">
        <v>10153.97501705893</v>
      </c>
      <c r="AN399">
        <v>2985.0663053254711</v>
      </c>
      <c r="AO399">
        <v>3146.4887609104571</v>
      </c>
      <c r="AP399">
        <v>330.64709789602279</v>
      </c>
      <c r="AQ399">
        <v>3025.1267809999999</v>
      </c>
      <c r="AR399">
        <v>3025.1267809999999</v>
      </c>
      <c r="AS399">
        <v>2.75</v>
      </c>
    </row>
    <row r="400" spans="1:45" x14ac:dyDescent="0.35">
      <c r="A400" s="2">
        <v>48639</v>
      </c>
      <c r="B400">
        <v>23</v>
      </c>
      <c r="C400">
        <v>4</v>
      </c>
      <c r="D400">
        <v>4</v>
      </c>
      <c r="E400">
        <v>21</v>
      </c>
      <c r="F400">
        <v>5</v>
      </c>
      <c r="G400">
        <v>5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AC400">
        <v>2.75</v>
      </c>
      <c r="AD400">
        <v>3080.1524117156509</v>
      </c>
      <c r="AE400">
        <v>369.50172995697221</v>
      </c>
      <c r="AF400">
        <v>739.98600792354739</v>
      </c>
      <c r="AG400">
        <v>3048.2495347184722</v>
      </c>
      <c r="AH400">
        <v>327.40847900913218</v>
      </c>
      <c r="AI400">
        <v>9925.4178151305914</v>
      </c>
      <c r="AJ400">
        <v>2774.073184734099</v>
      </c>
      <c r="AK400">
        <v>301.66701233662548</v>
      </c>
      <c r="AL400">
        <v>9637.7837017750553</v>
      </c>
      <c r="AM400">
        <v>10158.951380836519</v>
      </c>
      <c r="AN400">
        <v>2986.6066384829519</v>
      </c>
      <c r="AO400">
        <v>3148.108795497807</v>
      </c>
      <c r="AP400">
        <v>331.20488370771051</v>
      </c>
      <c r="AQ400">
        <v>3026.5504190000001</v>
      </c>
      <c r="AR400">
        <v>3026.5504190000001</v>
      </c>
      <c r="AS400">
        <v>2.75</v>
      </c>
    </row>
    <row r="401" spans="1:45" x14ac:dyDescent="0.35">
      <c r="A401" s="2">
        <v>48670</v>
      </c>
      <c r="B401">
        <v>21</v>
      </c>
      <c r="C401">
        <v>5</v>
      </c>
      <c r="D401">
        <v>4</v>
      </c>
      <c r="E401">
        <v>22</v>
      </c>
      <c r="F401">
        <v>4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AC401">
        <v>2.75</v>
      </c>
      <c r="AD401">
        <v>3082.0137049999998</v>
      </c>
      <c r="AE401">
        <v>370.17336080000001</v>
      </c>
      <c r="AF401">
        <v>740.15819850000003</v>
      </c>
      <c r="AG401">
        <v>3050.0789490000002</v>
      </c>
      <c r="AH401">
        <v>327.96100000000001</v>
      </c>
      <c r="AI401">
        <v>9930.2919999999995</v>
      </c>
      <c r="AJ401">
        <v>2775.5021120000001</v>
      </c>
      <c r="AK401">
        <v>301.8239092</v>
      </c>
      <c r="AL401">
        <v>9642.5166339999996</v>
      </c>
      <c r="AM401">
        <v>10163.934010000001</v>
      </c>
      <c r="AN401">
        <v>2988.146506</v>
      </c>
      <c r="AO401">
        <v>3149.7299990000001</v>
      </c>
      <c r="AP401">
        <v>331.7636</v>
      </c>
      <c r="AQ401">
        <v>3027.9658930000001</v>
      </c>
      <c r="AR401">
        <v>3027.9658930000001</v>
      </c>
      <c r="AS401">
        <v>2.75</v>
      </c>
    </row>
    <row r="402" spans="1:45" x14ac:dyDescent="0.35">
      <c r="A402" s="2">
        <v>48700</v>
      </c>
      <c r="B402">
        <v>21</v>
      </c>
      <c r="C402">
        <v>5</v>
      </c>
      <c r="D402">
        <v>5</v>
      </c>
      <c r="E402">
        <v>22</v>
      </c>
      <c r="F402">
        <v>4</v>
      </c>
      <c r="G402">
        <v>5</v>
      </c>
      <c r="H402">
        <v>0</v>
      </c>
      <c r="I402">
        <v>0</v>
      </c>
      <c r="J402">
        <v>0</v>
      </c>
      <c r="K402">
        <v>0</v>
      </c>
      <c r="L402">
        <v>5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AC402">
        <v>2.75</v>
      </c>
      <c r="AD402">
        <v>3083.868915949015</v>
      </c>
      <c r="AE402">
        <v>370.82616078059863</v>
      </c>
      <c r="AF402">
        <v>740.33038782793187</v>
      </c>
      <c r="AG402">
        <v>3051.8964796731052</v>
      </c>
      <c r="AH402">
        <v>328.51173849642959</v>
      </c>
      <c r="AI402">
        <v>9935.1607774913518</v>
      </c>
      <c r="AJ402">
        <v>2776.929981994414</v>
      </c>
      <c r="AK402">
        <v>301.98098774997118</v>
      </c>
      <c r="AL402">
        <v>9647.2443140049745</v>
      </c>
      <c r="AM402">
        <v>10168.924422235959</v>
      </c>
      <c r="AN402">
        <v>2989.685522775138</v>
      </c>
      <c r="AO402">
        <v>3151.3544328633211</v>
      </c>
      <c r="AP402">
        <v>332.3209761004295</v>
      </c>
      <c r="AQ402">
        <v>3029.3654580000002</v>
      </c>
      <c r="AR402">
        <v>3029.3654580000002</v>
      </c>
      <c r="AS402">
        <v>2.75</v>
      </c>
    </row>
    <row r="403" spans="1:45" x14ac:dyDescent="0.35">
      <c r="A403" s="2">
        <v>48731</v>
      </c>
      <c r="B403">
        <v>22</v>
      </c>
      <c r="C403">
        <v>4</v>
      </c>
      <c r="D403">
        <v>4</v>
      </c>
      <c r="E403">
        <v>20</v>
      </c>
      <c r="F403">
        <v>5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AC403">
        <v>2.75</v>
      </c>
      <c r="AD403">
        <v>3085.7110012688559</v>
      </c>
      <c r="AE403">
        <v>371.47699781483863</v>
      </c>
      <c r="AF403">
        <v>740.49669560838652</v>
      </c>
      <c r="AG403">
        <v>3053.6979279048928</v>
      </c>
      <c r="AH403">
        <v>329.06175468512379</v>
      </c>
      <c r="AI403">
        <v>9940.0082218752086</v>
      </c>
      <c r="AJ403">
        <v>2778.3513743634362</v>
      </c>
      <c r="AK403">
        <v>302.13751342410472</v>
      </c>
      <c r="AL403">
        <v>9651.9512804237384</v>
      </c>
      <c r="AM403">
        <v>10173.91973130826</v>
      </c>
      <c r="AN403">
        <v>2991.2177131907101</v>
      </c>
      <c r="AO403">
        <v>3152.9799553673561</v>
      </c>
      <c r="AP403">
        <v>332.87788838692393</v>
      </c>
      <c r="AQ403">
        <v>3030.751256</v>
      </c>
      <c r="AR403">
        <v>3030.751256</v>
      </c>
      <c r="AS403">
        <v>2.75</v>
      </c>
    </row>
    <row r="404" spans="1:45" x14ac:dyDescent="0.35">
      <c r="A404" s="2">
        <v>48761</v>
      </c>
      <c r="B404">
        <v>20</v>
      </c>
      <c r="C404">
        <v>6</v>
      </c>
      <c r="D404">
        <v>5</v>
      </c>
      <c r="E404">
        <v>22</v>
      </c>
      <c r="F404">
        <v>4</v>
      </c>
      <c r="G404">
        <v>5</v>
      </c>
      <c r="H404">
        <v>0</v>
      </c>
      <c r="I404">
        <v>0</v>
      </c>
      <c r="J404">
        <v>0</v>
      </c>
      <c r="K404">
        <v>0</v>
      </c>
      <c r="L404">
        <v>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AC404">
        <v>2.75</v>
      </c>
      <c r="AD404">
        <v>3087.532044</v>
      </c>
      <c r="AE404">
        <v>372.15132130000001</v>
      </c>
      <c r="AF404">
        <v>740.64994960000001</v>
      </c>
      <c r="AG404">
        <v>3055.4794959999999</v>
      </c>
      <c r="AH404">
        <v>329.613</v>
      </c>
      <c r="AI404">
        <v>9944.8160000000007</v>
      </c>
      <c r="AJ404">
        <v>2779.7596159999998</v>
      </c>
      <c r="AK404">
        <v>302.29256479999998</v>
      </c>
      <c r="AL404">
        <v>9656.6197350000002</v>
      </c>
      <c r="AM404">
        <v>10178.915950000001</v>
      </c>
      <c r="AN404">
        <v>2992.7357040000002</v>
      </c>
      <c r="AO404">
        <v>3154.6033739999998</v>
      </c>
      <c r="AP404">
        <v>333.43599999999998</v>
      </c>
      <c r="AQ404">
        <v>3032.1279039999999</v>
      </c>
      <c r="AR404">
        <v>3032.1279039999999</v>
      </c>
      <c r="AS404">
        <v>2.75</v>
      </c>
    </row>
    <row r="405" spans="1:45" x14ac:dyDescent="0.35">
      <c r="A405" s="2">
        <v>48792</v>
      </c>
      <c r="B405">
        <v>23</v>
      </c>
      <c r="C405">
        <v>4</v>
      </c>
      <c r="D405">
        <v>4</v>
      </c>
      <c r="E405">
        <v>22</v>
      </c>
      <c r="F405">
        <v>4</v>
      </c>
      <c r="G405">
        <v>5</v>
      </c>
      <c r="H405">
        <v>0</v>
      </c>
      <c r="I405">
        <v>0</v>
      </c>
      <c r="J405">
        <v>0</v>
      </c>
      <c r="K405">
        <v>0</v>
      </c>
      <c r="L405">
        <v>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AC405">
        <v>2.75</v>
      </c>
      <c r="AD405">
        <v>3089.328061736046</v>
      </c>
      <c r="AE405">
        <v>372.86377194692892</v>
      </c>
      <c r="AF405">
        <v>740.78562091962579</v>
      </c>
      <c r="AG405">
        <v>3057.2402695404189</v>
      </c>
      <c r="AH405">
        <v>330.16662494753803</v>
      </c>
      <c r="AI405">
        <v>9949.5736303695867</v>
      </c>
      <c r="AJ405">
        <v>2781.1507444842991</v>
      </c>
      <c r="AK405">
        <v>302.4455854102851</v>
      </c>
      <c r="AL405">
        <v>9661.2395007326468</v>
      </c>
      <c r="AM405">
        <v>10183.906624367561</v>
      </c>
      <c r="AN405">
        <v>2994.235107536932</v>
      </c>
      <c r="AO405">
        <v>3156.221388858472</v>
      </c>
      <c r="AP405">
        <v>333.99623844299668</v>
      </c>
      <c r="AQ405">
        <v>3033.4992480000001</v>
      </c>
      <c r="AR405">
        <v>3033.4992480000001</v>
      </c>
      <c r="AS405">
        <v>2.75</v>
      </c>
    </row>
    <row r="406" spans="1:45" x14ac:dyDescent="0.35">
      <c r="A406" s="2">
        <v>48823</v>
      </c>
      <c r="B406">
        <v>21</v>
      </c>
      <c r="C406">
        <v>5</v>
      </c>
      <c r="D406">
        <v>4</v>
      </c>
      <c r="E406">
        <v>20</v>
      </c>
      <c r="F406">
        <v>5</v>
      </c>
      <c r="G406">
        <v>5</v>
      </c>
      <c r="H406">
        <v>0</v>
      </c>
      <c r="I406">
        <v>0</v>
      </c>
      <c r="J406">
        <v>0</v>
      </c>
      <c r="K406">
        <v>0</v>
      </c>
      <c r="L406">
        <v>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AC406">
        <v>2.75</v>
      </c>
      <c r="AD406">
        <v>3091.1108102830099</v>
      </c>
      <c r="AE406">
        <v>373.58575572071442</v>
      </c>
      <c r="AF406">
        <v>740.90975411698162</v>
      </c>
      <c r="AG406">
        <v>3058.9908672175188</v>
      </c>
      <c r="AH406">
        <v>330.7205763244495</v>
      </c>
      <c r="AI406">
        <v>9954.3020381093447</v>
      </c>
      <c r="AJ406">
        <v>2782.5316401454988</v>
      </c>
      <c r="AK406">
        <v>302.59747860769733</v>
      </c>
      <c r="AL406">
        <v>9665.8308856411295</v>
      </c>
      <c r="AM406">
        <v>10188.87543356011</v>
      </c>
      <c r="AN406">
        <v>2995.7234784579209</v>
      </c>
      <c r="AO406">
        <v>3157.8302704772232</v>
      </c>
      <c r="AP406">
        <v>334.55658867052279</v>
      </c>
      <c r="AQ406">
        <v>3034.8660580000001</v>
      </c>
      <c r="AR406">
        <v>3034.8660580000001</v>
      </c>
      <c r="AS406">
        <v>2.75</v>
      </c>
    </row>
    <row r="407" spans="1:45" x14ac:dyDescent="0.35">
      <c r="A407" s="2">
        <v>48853</v>
      </c>
      <c r="B407">
        <v>21</v>
      </c>
      <c r="C407">
        <v>5</v>
      </c>
      <c r="D407">
        <v>5</v>
      </c>
      <c r="E407">
        <v>22</v>
      </c>
      <c r="F407">
        <v>4</v>
      </c>
      <c r="G407">
        <v>5</v>
      </c>
      <c r="H407">
        <v>0</v>
      </c>
      <c r="I407">
        <v>0</v>
      </c>
      <c r="J407">
        <v>0</v>
      </c>
      <c r="K407">
        <v>0</v>
      </c>
      <c r="L407">
        <v>10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AC407">
        <v>2.75</v>
      </c>
      <c r="AD407">
        <v>3092.8959799999998</v>
      </c>
      <c r="AE407">
        <v>374.27786989999998</v>
      </c>
      <c r="AF407">
        <v>741.03103710000005</v>
      </c>
      <c r="AG407">
        <v>3060.7447910000001</v>
      </c>
      <c r="AH407">
        <v>331.27199999999999</v>
      </c>
      <c r="AI407">
        <v>9959.0300000000007</v>
      </c>
      <c r="AJ407">
        <v>2783.9118939999998</v>
      </c>
      <c r="AK407">
        <v>302.74951270000003</v>
      </c>
      <c r="AL407">
        <v>9670.4218189999992</v>
      </c>
      <c r="AM407">
        <v>10193.80359</v>
      </c>
      <c r="AN407">
        <v>2997.2113570000001</v>
      </c>
      <c r="AO407">
        <v>3159.4261820000002</v>
      </c>
      <c r="AP407">
        <v>335.11430000000001</v>
      </c>
      <c r="AQ407">
        <v>3036.228333</v>
      </c>
      <c r="AR407">
        <v>3036.228333</v>
      </c>
      <c r="AS407">
        <v>2.75</v>
      </c>
    </row>
    <row r="408" spans="1:45" x14ac:dyDescent="0.35">
      <c r="A408" s="2">
        <v>48884</v>
      </c>
      <c r="B408">
        <v>20</v>
      </c>
      <c r="C408">
        <v>6</v>
      </c>
      <c r="D408">
        <v>4</v>
      </c>
      <c r="E408">
        <v>18</v>
      </c>
      <c r="F408">
        <v>4</v>
      </c>
      <c r="G408">
        <v>8</v>
      </c>
      <c r="H408">
        <v>0</v>
      </c>
      <c r="I408">
        <v>0</v>
      </c>
      <c r="J408">
        <v>0</v>
      </c>
      <c r="K408">
        <v>0</v>
      </c>
      <c r="L408">
        <v>11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AC408">
        <v>2.75</v>
      </c>
      <c r="AD408">
        <v>3094.6958458845679</v>
      </c>
      <c r="AE408">
        <v>374.914057342793</v>
      </c>
      <c r="AF408">
        <v>741.15634446763841</v>
      </c>
      <c r="AG408">
        <v>3062.5128103874322</v>
      </c>
      <c r="AH408">
        <v>331.81928023193399</v>
      </c>
      <c r="AI408">
        <v>9963.7804788080593</v>
      </c>
      <c r="AJ408">
        <v>2785.298904660975</v>
      </c>
      <c r="AK408">
        <v>302.90264644962832</v>
      </c>
      <c r="AL408">
        <v>9675.034595323672</v>
      </c>
      <c r="AM408">
        <v>10198.680350293789</v>
      </c>
      <c r="AN408">
        <v>2998.706857373425</v>
      </c>
      <c r="AO408">
        <v>3161.007063184265</v>
      </c>
      <c r="AP408">
        <v>335.66785160906198</v>
      </c>
      <c r="AQ408">
        <v>3037.587047</v>
      </c>
      <c r="AR408">
        <v>3037.587047</v>
      </c>
      <c r="AS408">
        <v>2.75</v>
      </c>
    </row>
    <row r="409" spans="1:45" x14ac:dyDescent="0.35">
      <c r="A409" s="2">
        <v>48914</v>
      </c>
      <c r="B409">
        <v>21</v>
      </c>
      <c r="C409">
        <v>6</v>
      </c>
      <c r="D409">
        <v>4</v>
      </c>
      <c r="E409">
        <v>21</v>
      </c>
      <c r="F409">
        <v>5</v>
      </c>
      <c r="G409">
        <v>5</v>
      </c>
      <c r="H409">
        <v>0</v>
      </c>
      <c r="I409">
        <v>0</v>
      </c>
      <c r="J409">
        <v>0</v>
      </c>
      <c r="K409">
        <v>0</v>
      </c>
      <c r="L409">
        <v>12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AC409">
        <v>2.75</v>
      </c>
      <c r="AD409">
        <v>3096.5090214880011</v>
      </c>
      <c r="AE409">
        <v>375.52164322453001</v>
      </c>
      <c r="AF409">
        <v>741.28529758294735</v>
      </c>
      <c r="AG409">
        <v>3064.2947650028159</v>
      </c>
      <c r="AH409">
        <v>332.36575483189591</v>
      </c>
      <c r="AI409">
        <v>9968.5531812429981</v>
      </c>
      <c r="AJ409">
        <v>2786.6913011286488</v>
      </c>
      <c r="AK409">
        <v>303.05660043769939</v>
      </c>
      <c r="AL409">
        <v>9679.6689700858442</v>
      </c>
      <c r="AM409">
        <v>10203.52714778468</v>
      </c>
      <c r="AN409">
        <v>3000.208389681316</v>
      </c>
      <c r="AO409">
        <v>3162.5779602422808</v>
      </c>
      <c r="AP409">
        <v>336.22064211617288</v>
      </c>
      <c r="AQ409">
        <v>3038.9470700000002</v>
      </c>
      <c r="AR409">
        <v>3038.9470700000002</v>
      </c>
      <c r="AS409">
        <v>2.75</v>
      </c>
    </row>
    <row r="410" spans="1:45" x14ac:dyDescent="0.35">
      <c r="A410" s="2">
        <v>48945</v>
      </c>
      <c r="B410">
        <v>20</v>
      </c>
      <c r="C410">
        <v>6</v>
      </c>
      <c r="D410">
        <v>5</v>
      </c>
      <c r="E410">
        <v>21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AC410">
        <v>2.75</v>
      </c>
      <c r="AD410">
        <v>3098.3307049999999</v>
      </c>
      <c r="AE410">
        <v>376.14129830000002</v>
      </c>
      <c r="AF410">
        <v>741.41570449999995</v>
      </c>
      <c r="AG410">
        <v>3066.0877620000001</v>
      </c>
      <c r="AH410">
        <v>332.916</v>
      </c>
      <c r="AI410">
        <v>9973.3420000000006</v>
      </c>
      <c r="AJ410">
        <v>2788.0855200000001</v>
      </c>
      <c r="AK410">
        <v>303.21078569999997</v>
      </c>
      <c r="AL410">
        <v>9684.3190639999993</v>
      </c>
      <c r="AM410">
        <v>10208.373460000001</v>
      </c>
      <c r="AN410">
        <v>3001.7119379999999</v>
      </c>
      <c r="AO410">
        <v>3164.145696</v>
      </c>
      <c r="AP410">
        <v>336.77730000000003</v>
      </c>
      <c r="AQ410">
        <v>3040.3142469999998</v>
      </c>
      <c r="AR410">
        <v>3040.3142469999998</v>
      </c>
      <c r="AS410">
        <v>2.75</v>
      </c>
    </row>
    <row r="411" spans="1:45" x14ac:dyDescent="0.35">
      <c r="A411" s="2">
        <v>48976</v>
      </c>
      <c r="B411">
        <v>19</v>
      </c>
      <c r="C411">
        <v>5</v>
      </c>
      <c r="D411">
        <v>4</v>
      </c>
      <c r="E411">
        <v>19</v>
      </c>
      <c r="F411">
        <v>4</v>
      </c>
      <c r="G411">
        <v>5</v>
      </c>
      <c r="H411">
        <v>0</v>
      </c>
      <c r="I411">
        <v>0</v>
      </c>
      <c r="J411">
        <v>0</v>
      </c>
      <c r="K411">
        <v>0</v>
      </c>
      <c r="L411">
        <v>2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AC411">
        <v>2.75</v>
      </c>
      <c r="AD411">
        <v>3100.1559501330771</v>
      </c>
      <c r="AE411">
        <v>376.80249028559922</v>
      </c>
      <c r="AF411">
        <v>741.54574950611629</v>
      </c>
      <c r="AG411">
        <v>3067.8878230950309</v>
      </c>
      <c r="AH411">
        <v>333.47329116175979</v>
      </c>
      <c r="AI411">
        <v>9978.1396395833435</v>
      </c>
      <c r="AJ411">
        <v>2789.4783853162389</v>
      </c>
      <c r="AK411">
        <v>303.36473285046031</v>
      </c>
      <c r="AL411">
        <v>9688.9778037133783</v>
      </c>
      <c r="AM411">
        <v>10213.242821123929</v>
      </c>
      <c r="AN411">
        <v>3003.2139661175102</v>
      </c>
      <c r="AO411">
        <v>3165.7161473674241</v>
      </c>
      <c r="AP411">
        <v>337.34114771334498</v>
      </c>
      <c r="AQ411">
        <v>3041.6914339999998</v>
      </c>
      <c r="AR411">
        <v>3041.6914339999998</v>
      </c>
      <c r="AS411">
        <v>2.75</v>
      </c>
    </row>
    <row r="412" spans="1:45" x14ac:dyDescent="0.35">
      <c r="A412" s="2">
        <v>49004</v>
      </c>
      <c r="B412">
        <v>23</v>
      </c>
      <c r="C412">
        <v>4</v>
      </c>
      <c r="D412">
        <v>4</v>
      </c>
      <c r="E412">
        <v>21</v>
      </c>
      <c r="F412">
        <v>5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AC412">
        <v>2.75</v>
      </c>
      <c r="AD412">
        <v>3101.979232690921</v>
      </c>
      <c r="AE412">
        <v>377.48987474413212</v>
      </c>
      <c r="AF412">
        <v>741.6751218216001</v>
      </c>
      <c r="AG412">
        <v>3069.6866282527071</v>
      </c>
      <c r="AH412">
        <v>334.03570064426629</v>
      </c>
      <c r="AI412">
        <v>9982.9340517335095</v>
      </c>
      <c r="AJ412">
        <v>2790.868270895468</v>
      </c>
      <c r="AK412">
        <v>303.51845081558002</v>
      </c>
      <c r="AL412">
        <v>9693.6333396081081</v>
      </c>
      <c r="AM412">
        <v>10218.13499196788</v>
      </c>
      <c r="AN412">
        <v>3004.712856668672</v>
      </c>
      <c r="AO412">
        <v>3167.2914075907001</v>
      </c>
      <c r="AP412">
        <v>337.91028360552951</v>
      </c>
      <c r="AQ412">
        <v>3043.0695300000002</v>
      </c>
      <c r="AR412">
        <v>3043.0695300000002</v>
      </c>
      <c r="AS412">
        <v>2.75</v>
      </c>
    </row>
    <row r="413" spans="1:45" x14ac:dyDescent="0.35">
      <c r="A413" s="2">
        <v>49035</v>
      </c>
      <c r="B413">
        <v>20</v>
      </c>
      <c r="C413">
        <v>5</v>
      </c>
      <c r="D413">
        <v>5</v>
      </c>
      <c r="E413">
        <v>22</v>
      </c>
      <c r="F413">
        <v>4</v>
      </c>
      <c r="G413">
        <v>4</v>
      </c>
      <c r="H413">
        <v>0</v>
      </c>
      <c r="I413">
        <v>0</v>
      </c>
      <c r="J413">
        <v>0</v>
      </c>
      <c r="K413">
        <v>0</v>
      </c>
      <c r="L413">
        <v>4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AC413">
        <v>2.75</v>
      </c>
      <c r="AD413">
        <v>3103.7948839999999</v>
      </c>
      <c r="AE413">
        <v>378.17690420000002</v>
      </c>
      <c r="AF413">
        <v>741.80388689999995</v>
      </c>
      <c r="AG413">
        <v>3071.474772</v>
      </c>
      <c r="AH413">
        <v>334.6</v>
      </c>
      <c r="AI413">
        <v>9987.7119999999995</v>
      </c>
      <c r="AJ413">
        <v>2792.2539379999998</v>
      </c>
      <c r="AK413">
        <v>303.67206809999999</v>
      </c>
      <c r="AL413">
        <v>9698.2726280000006</v>
      </c>
      <c r="AM413">
        <v>10223.04379</v>
      </c>
      <c r="AN413">
        <v>3006.2074720000001</v>
      </c>
      <c r="AO413">
        <v>3168.8726240000001</v>
      </c>
      <c r="AP413">
        <v>338.48149999999998</v>
      </c>
      <c r="AQ413">
        <v>3044.4364500000001</v>
      </c>
      <c r="AR413">
        <v>3044.4364500000001</v>
      </c>
      <c r="AS413">
        <v>2.75</v>
      </c>
    </row>
    <row r="414" spans="1:45" x14ac:dyDescent="0.35">
      <c r="A414" s="2">
        <v>49065</v>
      </c>
      <c r="B414">
        <v>22</v>
      </c>
      <c r="C414">
        <v>5</v>
      </c>
      <c r="D414">
        <v>4</v>
      </c>
      <c r="E414">
        <v>22</v>
      </c>
      <c r="F414">
        <v>4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5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AC414">
        <v>2.75</v>
      </c>
      <c r="AD414">
        <v>3105.597203472003</v>
      </c>
      <c r="AE414">
        <v>378.84573677776979</v>
      </c>
      <c r="AF414">
        <v>741.93140627085836</v>
      </c>
      <c r="AG414">
        <v>3073.244141750954</v>
      </c>
      <c r="AH414">
        <v>335.16377734324578</v>
      </c>
      <c r="AI414">
        <v>9992.4611850807669</v>
      </c>
      <c r="AJ414">
        <v>2793.6333239259129</v>
      </c>
      <c r="AK414">
        <v>303.82554788186309</v>
      </c>
      <c r="AL414">
        <v>9702.8836857116767</v>
      </c>
      <c r="AM414">
        <v>10227.961752988231</v>
      </c>
      <c r="AN414">
        <v>3007.6957607491199</v>
      </c>
      <c r="AO414">
        <v>3170.459237457143</v>
      </c>
      <c r="AP414">
        <v>339.05236124125861</v>
      </c>
      <c r="AQ414">
        <v>3045.783167</v>
      </c>
      <c r="AR414">
        <v>3045.783167</v>
      </c>
      <c r="AS414">
        <v>2.75</v>
      </c>
    </row>
    <row r="415" spans="1:45" x14ac:dyDescent="0.35">
      <c r="A415" s="2">
        <v>49096</v>
      </c>
      <c r="B415">
        <v>22</v>
      </c>
      <c r="C415">
        <v>4</v>
      </c>
      <c r="D415">
        <v>4</v>
      </c>
      <c r="E415">
        <v>20</v>
      </c>
      <c r="F415">
        <v>5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6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AC415">
        <v>2.75</v>
      </c>
      <c r="AD415">
        <v>3107.3803628594378</v>
      </c>
      <c r="AE415">
        <v>379.51335300264901</v>
      </c>
      <c r="AF415">
        <v>742.05422576768967</v>
      </c>
      <c r="AG415">
        <v>3074.991796467848</v>
      </c>
      <c r="AH415">
        <v>335.72788703548662</v>
      </c>
      <c r="AI415">
        <v>9997.1730562674347</v>
      </c>
      <c r="AJ415">
        <v>2795.0010701043011</v>
      </c>
      <c r="AK415">
        <v>303.97819203331483</v>
      </c>
      <c r="AL415">
        <v>9707.4587715928592</v>
      </c>
      <c r="AM415">
        <v>10232.87629989939</v>
      </c>
      <c r="AN415">
        <v>3009.1720167180761</v>
      </c>
      <c r="AO415">
        <v>3172.0438629504838</v>
      </c>
      <c r="AP415">
        <v>339.62351975800868</v>
      </c>
      <c r="AQ415">
        <v>3047.1129129999999</v>
      </c>
      <c r="AR415">
        <v>3047.1129129999999</v>
      </c>
      <c r="AS415">
        <v>2.75</v>
      </c>
    </row>
    <row r="416" spans="1:45" x14ac:dyDescent="0.35">
      <c r="A416" s="2">
        <v>49126</v>
      </c>
      <c r="B416">
        <v>20</v>
      </c>
      <c r="C416">
        <v>6</v>
      </c>
      <c r="D416">
        <v>5</v>
      </c>
      <c r="E416">
        <v>22</v>
      </c>
      <c r="F416">
        <v>4</v>
      </c>
      <c r="G416">
        <v>5</v>
      </c>
      <c r="H416">
        <v>0</v>
      </c>
      <c r="I416">
        <v>0</v>
      </c>
      <c r="J416">
        <v>0</v>
      </c>
      <c r="K416">
        <v>0</v>
      </c>
      <c r="L416">
        <v>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AC416">
        <v>2.75</v>
      </c>
      <c r="AD416">
        <v>3109.1385019999998</v>
      </c>
      <c r="AE416">
        <v>380.20543900000001</v>
      </c>
      <c r="AF416">
        <v>742.1681873</v>
      </c>
      <c r="AG416">
        <v>3076.7160880000001</v>
      </c>
      <c r="AH416">
        <v>336.29399999999998</v>
      </c>
      <c r="AI416">
        <v>10001.84</v>
      </c>
      <c r="AJ416">
        <v>2796.3509939999999</v>
      </c>
      <c r="AK416">
        <v>304.12913709999998</v>
      </c>
      <c r="AL416">
        <v>9711.9912050000003</v>
      </c>
      <c r="AM416">
        <v>10237.773569999999</v>
      </c>
      <c r="AN416">
        <v>3010.6296200000002</v>
      </c>
      <c r="AO416">
        <v>3173.617409</v>
      </c>
      <c r="AP416">
        <v>340.19639999999998</v>
      </c>
      <c r="AQ416">
        <v>3048.4319810000002</v>
      </c>
      <c r="AR416">
        <v>3048.4319810000002</v>
      </c>
      <c r="AS416">
        <v>2.75</v>
      </c>
    </row>
    <row r="417" spans="1:45" x14ac:dyDescent="0.35">
      <c r="A417" s="2">
        <v>49157</v>
      </c>
      <c r="B417">
        <v>23</v>
      </c>
      <c r="C417">
        <v>4</v>
      </c>
      <c r="D417">
        <v>4</v>
      </c>
      <c r="E417">
        <v>22</v>
      </c>
      <c r="F417">
        <v>4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AC417">
        <v>2.75</v>
      </c>
      <c r="AD417">
        <v>3110.8695209788989</v>
      </c>
      <c r="AE417">
        <v>380.93658019591078</v>
      </c>
      <c r="AF417">
        <v>742.27073621415309</v>
      </c>
      <c r="AG417">
        <v>3078.4180254937341</v>
      </c>
      <c r="AH417">
        <v>336.8628587245131</v>
      </c>
      <c r="AI417">
        <v>10006.46124972319</v>
      </c>
      <c r="AJ417">
        <v>2797.6808248319521</v>
      </c>
      <c r="AK417">
        <v>304.27798935171597</v>
      </c>
      <c r="AL417">
        <v>9716.4803921065559</v>
      </c>
      <c r="AM417">
        <v>10242.64089433054</v>
      </c>
      <c r="AN417">
        <v>3012.0660302934079</v>
      </c>
      <c r="AO417">
        <v>3175.1734648410338</v>
      </c>
      <c r="AP417">
        <v>340.77158880309901</v>
      </c>
      <c r="AQ417">
        <v>3049.745817</v>
      </c>
      <c r="AR417">
        <v>3049.745817</v>
      </c>
      <c r="AS417">
        <v>2.75</v>
      </c>
    </row>
    <row r="418" spans="1:45" x14ac:dyDescent="0.35">
      <c r="A418" s="2">
        <v>49188</v>
      </c>
      <c r="B418">
        <v>20</v>
      </c>
      <c r="C418">
        <v>6</v>
      </c>
      <c r="D418">
        <v>4</v>
      </c>
      <c r="E418">
        <v>20</v>
      </c>
      <c r="F418">
        <v>5</v>
      </c>
      <c r="G418">
        <v>5</v>
      </c>
      <c r="H418">
        <v>0</v>
      </c>
      <c r="I418">
        <v>0</v>
      </c>
      <c r="J418">
        <v>0</v>
      </c>
      <c r="K418">
        <v>0</v>
      </c>
      <c r="L418">
        <v>9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AC418">
        <v>2.75</v>
      </c>
      <c r="AD418">
        <v>3112.5863608713371</v>
      </c>
      <c r="AE418">
        <v>381.6769592193499</v>
      </c>
      <c r="AF418">
        <v>742.36573160393812</v>
      </c>
      <c r="AG418">
        <v>3080.1092472833202</v>
      </c>
      <c r="AH418">
        <v>337.43149195453128</v>
      </c>
      <c r="AI418">
        <v>10011.06342690048</v>
      </c>
      <c r="AJ418">
        <v>2799.0039388354821</v>
      </c>
      <c r="AK418">
        <v>304.42623395486521</v>
      </c>
      <c r="AL418">
        <v>9720.9500863538178</v>
      </c>
      <c r="AM418">
        <v>10247.47037102719</v>
      </c>
      <c r="AN418">
        <v>3013.4950257182909</v>
      </c>
      <c r="AO418">
        <v>3176.716342570337</v>
      </c>
      <c r="AP418">
        <v>341.34632254762369</v>
      </c>
      <c r="AQ418">
        <v>3051.0564629999999</v>
      </c>
      <c r="AR418">
        <v>3051.0564629999999</v>
      </c>
      <c r="AS418">
        <v>2.75</v>
      </c>
    </row>
    <row r="419" spans="1:45" x14ac:dyDescent="0.35">
      <c r="A419" s="2">
        <v>49218</v>
      </c>
      <c r="B419">
        <v>22</v>
      </c>
      <c r="C419">
        <v>4</v>
      </c>
      <c r="D419">
        <v>5</v>
      </c>
      <c r="E419">
        <v>22</v>
      </c>
      <c r="F419">
        <v>4</v>
      </c>
      <c r="G419">
        <v>5</v>
      </c>
      <c r="H419">
        <v>0</v>
      </c>
      <c r="I419">
        <v>0</v>
      </c>
      <c r="J419">
        <v>0</v>
      </c>
      <c r="K419">
        <v>0</v>
      </c>
      <c r="L419">
        <v>10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AC419">
        <v>2.75</v>
      </c>
      <c r="AD419">
        <v>3114.3057229999999</v>
      </c>
      <c r="AE419">
        <v>382.38565799999998</v>
      </c>
      <c r="AF419">
        <v>742.45863599999996</v>
      </c>
      <c r="AG419">
        <v>3081.8040489999998</v>
      </c>
      <c r="AH419">
        <v>337.99599999999998</v>
      </c>
      <c r="AI419">
        <v>10015.68</v>
      </c>
      <c r="AJ419">
        <v>2800.3376239999998</v>
      </c>
      <c r="AK419">
        <v>304.57582580000002</v>
      </c>
      <c r="AL419">
        <v>9725.430128</v>
      </c>
      <c r="AM419">
        <v>10252.255289999999</v>
      </c>
      <c r="AN419">
        <v>3014.9344639999999</v>
      </c>
      <c r="AO419">
        <v>3178.2530350000002</v>
      </c>
      <c r="AP419">
        <v>341.91699999999997</v>
      </c>
      <c r="AQ419">
        <v>3052.3651150000001</v>
      </c>
      <c r="AR419">
        <v>3052.3651150000001</v>
      </c>
      <c r="AS419">
        <v>2.75</v>
      </c>
    </row>
    <row r="420" spans="1:45" x14ac:dyDescent="0.35">
      <c r="A420" s="2">
        <v>49249</v>
      </c>
      <c r="B420">
        <v>20</v>
      </c>
      <c r="C420">
        <v>6</v>
      </c>
      <c r="D420">
        <v>4</v>
      </c>
      <c r="E420">
        <v>18</v>
      </c>
      <c r="F420">
        <v>4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11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AC420">
        <v>2.75</v>
      </c>
      <c r="AD420">
        <v>3116.040188760539</v>
      </c>
      <c r="AE420">
        <v>383.03571643117579</v>
      </c>
      <c r="AF420">
        <v>742.55384676141739</v>
      </c>
      <c r="AG420">
        <v>3083.512978348173</v>
      </c>
      <c r="AH420">
        <v>338.55423220314299</v>
      </c>
      <c r="AI420">
        <v>10020.334778989411</v>
      </c>
      <c r="AJ420">
        <v>2801.6914782277531</v>
      </c>
      <c r="AK420">
        <v>304.72784607053148</v>
      </c>
      <c r="AL420">
        <v>9729.9430752694843</v>
      </c>
      <c r="AM420">
        <v>10256.99509672661</v>
      </c>
      <c r="AN420">
        <v>3016.394539743907</v>
      </c>
      <c r="AO420">
        <v>3179.7867446601958</v>
      </c>
      <c r="AP420">
        <v>342.48169465745332</v>
      </c>
      <c r="AQ420">
        <v>3053.6732900000002</v>
      </c>
      <c r="AR420">
        <v>3053.6732900000002</v>
      </c>
      <c r="AS420">
        <v>2.75</v>
      </c>
    </row>
    <row r="421" spans="1:45" x14ac:dyDescent="0.35">
      <c r="A421" s="2">
        <v>49279</v>
      </c>
      <c r="B421">
        <v>20</v>
      </c>
      <c r="C421">
        <v>6</v>
      </c>
      <c r="D421">
        <v>5</v>
      </c>
      <c r="E421">
        <v>21</v>
      </c>
      <c r="F421">
        <v>5</v>
      </c>
      <c r="G421">
        <v>5</v>
      </c>
      <c r="H421">
        <v>0</v>
      </c>
      <c r="I421">
        <v>0</v>
      </c>
      <c r="J421">
        <v>0</v>
      </c>
      <c r="K421">
        <v>0</v>
      </c>
      <c r="L421">
        <v>12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AC421">
        <v>2.75</v>
      </c>
      <c r="AD421">
        <v>3117.7858598404082</v>
      </c>
      <c r="AE421">
        <v>383.65600626069602</v>
      </c>
      <c r="AF421">
        <v>742.65150056100254</v>
      </c>
      <c r="AG421">
        <v>3085.231591324809</v>
      </c>
      <c r="AH421">
        <v>339.11103403528</v>
      </c>
      <c r="AI421">
        <v>10025.012939834371</v>
      </c>
      <c r="AJ421">
        <v>2803.0443390722962</v>
      </c>
      <c r="AK421">
        <v>304.87988112129949</v>
      </c>
      <c r="AL421">
        <v>9734.4823582511563</v>
      </c>
      <c r="AM421">
        <v>10261.71385895483</v>
      </c>
      <c r="AN421">
        <v>3017.8547950754341</v>
      </c>
      <c r="AO421">
        <v>3181.3055129533641</v>
      </c>
      <c r="AP421">
        <v>343.04517894038833</v>
      </c>
      <c r="AQ421">
        <v>3054.983808</v>
      </c>
      <c r="AR421">
        <v>3054.983808</v>
      </c>
      <c r="AS421">
        <v>2.75</v>
      </c>
    </row>
    <row r="422" spans="1:45" x14ac:dyDescent="0.35">
      <c r="A422" s="2">
        <v>49310</v>
      </c>
      <c r="B422">
        <v>21</v>
      </c>
      <c r="C422">
        <v>6</v>
      </c>
      <c r="D422">
        <v>4</v>
      </c>
      <c r="E422">
        <v>21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AC422">
        <v>2.75</v>
      </c>
      <c r="AD422">
        <v>3119.5347179999999</v>
      </c>
      <c r="AE422">
        <v>384.28935719999998</v>
      </c>
      <c r="AF422">
        <v>742.75066890000005</v>
      </c>
      <c r="AG422">
        <v>3086.9516960000001</v>
      </c>
      <c r="AH422">
        <v>339.673</v>
      </c>
      <c r="AI422">
        <v>10029.69</v>
      </c>
      <c r="AJ422">
        <v>2804.367354</v>
      </c>
      <c r="AK422">
        <v>305.02864360000001</v>
      </c>
      <c r="AL422">
        <v>9739.0341250000001</v>
      </c>
      <c r="AM422">
        <v>10266.441800000001</v>
      </c>
      <c r="AN422">
        <v>3019.2871089999999</v>
      </c>
      <c r="AO422">
        <v>3182.7935910000001</v>
      </c>
      <c r="AP422">
        <v>343.6139</v>
      </c>
      <c r="AQ422">
        <v>3056.2998090000001</v>
      </c>
      <c r="AR422">
        <v>3056.2998090000001</v>
      </c>
      <c r="AS422">
        <v>2.75</v>
      </c>
    </row>
    <row r="423" spans="1:45" x14ac:dyDescent="0.35">
      <c r="A423" s="2">
        <v>49341</v>
      </c>
      <c r="B423">
        <v>19</v>
      </c>
      <c r="C423">
        <v>5</v>
      </c>
      <c r="D423">
        <v>4</v>
      </c>
      <c r="E423">
        <v>19</v>
      </c>
      <c r="F423">
        <v>4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2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AC423">
        <v>2.75</v>
      </c>
      <c r="AD423">
        <v>3121.2801174974561</v>
      </c>
      <c r="AE423">
        <v>384.9667714349377</v>
      </c>
      <c r="AF423">
        <v>742.85028839202869</v>
      </c>
      <c r="AG423">
        <v>3088.6669033357839</v>
      </c>
      <c r="AH423">
        <v>340.24465690735627</v>
      </c>
      <c r="AI423">
        <v>10034.350745430271</v>
      </c>
      <c r="AJ423">
        <v>2805.6508381829549</v>
      </c>
      <c r="AK423">
        <v>305.17298961060192</v>
      </c>
      <c r="AL423">
        <v>9743.5856988895612</v>
      </c>
      <c r="AM423">
        <v>10271.202463207441</v>
      </c>
      <c r="AN423">
        <v>3020.6816191753978</v>
      </c>
      <c r="AO423">
        <v>3184.252023332991</v>
      </c>
      <c r="AP423">
        <v>344.19227701152909</v>
      </c>
      <c r="AQ423">
        <v>3057.6224219999999</v>
      </c>
      <c r="AR423">
        <v>3057.6224219999999</v>
      </c>
      <c r="AS423">
        <v>2.75</v>
      </c>
    </row>
    <row r="424" spans="1:45" x14ac:dyDescent="0.35">
      <c r="A424" s="2">
        <v>49369</v>
      </c>
      <c r="B424">
        <v>22</v>
      </c>
      <c r="C424">
        <v>5</v>
      </c>
      <c r="D424">
        <v>4</v>
      </c>
      <c r="E424">
        <v>21</v>
      </c>
      <c r="F424">
        <v>5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AC424">
        <v>2.75</v>
      </c>
      <c r="AD424">
        <v>3123.0209025818558</v>
      </c>
      <c r="AE424">
        <v>385.67194104898073</v>
      </c>
      <c r="AF424">
        <v>742.9487561002004</v>
      </c>
      <c r="AG424">
        <v>3090.378035861901</v>
      </c>
      <c r="AH424">
        <v>340.82226079324062</v>
      </c>
      <c r="AI424">
        <v>10039.0170359843</v>
      </c>
      <c r="AJ424">
        <v>2806.9617776160831</v>
      </c>
      <c r="AK424">
        <v>305.32034908216002</v>
      </c>
      <c r="AL424">
        <v>9748.1291045675061</v>
      </c>
      <c r="AM424">
        <v>10275.99267204239</v>
      </c>
      <c r="AN424">
        <v>3022.1014978688681</v>
      </c>
      <c r="AO424">
        <v>3185.7490281347359</v>
      </c>
      <c r="AP424">
        <v>344.7766172463817</v>
      </c>
      <c r="AQ424">
        <v>3058.9447180000002</v>
      </c>
      <c r="AR424">
        <v>3058.9447180000002</v>
      </c>
      <c r="AS424">
        <v>2.75</v>
      </c>
    </row>
    <row r="425" spans="1:45" x14ac:dyDescent="0.35">
      <c r="A425" s="2">
        <v>49400</v>
      </c>
      <c r="B425">
        <v>21</v>
      </c>
      <c r="C425">
        <v>4</v>
      </c>
      <c r="D425">
        <v>5</v>
      </c>
      <c r="E425">
        <v>22</v>
      </c>
      <c r="F425">
        <v>4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4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AC425">
        <v>2.75</v>
      </c>
      <c r="AD425">
        <v>3124.75729</v>
      </c>
      <c r="AE425">
        <v>386.37673059999997</v>
      </c>
      <c r="AF425">
        <v>743.04433419999998</v>
      </c>
      <c r="AG425">
        <v>3092.0877190000001</v>
      </c>
      <c r="AH425">
        <v>341.4</v>
      </c>
      <c r="AI425">
        <v>10043.719999999999</v>
      </c>
      <c r="AJ425">
        <v>2808.3863259999998</v>
      </c>
      <c r="AK425">
        <v>305.48029539999999</v>
      </c>
      <c r="AL425">
        <v>9752.6575420000008</v>
      </c>
      <c r="AM425">
        <v>10280.80257</v>
      </c>
      <c r="AN425">
        <v>3023.6281760000002</v>
      </c>
      <c r="AO425">
        <v>3187.3696169999998</v>
      </c>
      <c r="AP425">
        <v>345.3612</v>
      </c>
      <c r="AQ425">
        <v>3060.2577590000001</v>
      </c>
      <c r="AR425">
        <v>3060.2577590000001</v>
      </c>
      <c r="AS425">
        <v>2.75</v>
      </c>
    </row>
    <row r="426" spans="1:45" x14ac:dyDescent="0.35">
      <c r="A426" s="2">
        <v>49430</v>
      </c>
      <c r="B426">
        <v>22</v>
      </c>
      <c r="C426">
        <v>5</v>
      </c>
      <c r="D426">
        <v>4</v>
      </c>
      <c r="E426">
        <v>22</v>
      </c>
      <c r="F426">
        <v>4</v>
      </c>
      <c r="G426">
        <v>5</v>
      </c>
      <c r="H426">
        <v>0</v>
      </c>
      <c r="I426">
        <v>0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AC426">
        <v>2.75</v>
      </c>
      <c r="AD426">
        <v>3126.485917434813</v>
      </c>
      <c r="AE426">
        <v>387.06166326610662</v>
      </c>
      <c r="AF426">
        <v>743.13588284454158</v>
      </c>
      <c r="AG426">
        <v>3093.7939167901618</v>
      </c>
      <c r="AH426">
        <v>341.97369572298442</v>
      </c>
      <c r="AI426">
        <v>10048.459646696911</v>
      </c>
      <c r="AJ426">
        <v>2809.9415080404178</v>
      </c>
      <c r="AK426">
        <v>305.65485915372699</v>
      </c>
      <c r="AL426">
        <v>9757.1631955796602</v>
      </c>
      <c r="AM426">
        <v>10285.619782295449</v>
      </c>
      <c r="AN426">
        <v>3025.277721739677</v>
      </c>
      <c r="AO426">
        <v>3189.129447304128</v>
      </c>
      <c r="AP426">
        <v>345.94188988901948</v>
      </c>
      <c r="AQ426">
        <v>3061.554705</v>
      </c>
      <c r="AR426">
        <v>3061.554705</v>
      </c>
      <c r="AS426">
        <v>2.75</v>
      </c>
    </row>
    <row r="427" spans="1:45" x14ac:dyDescent="0.35">
      <c r="A427" s="2">
        <v>49461</v>
      </c>
      <c r="B427">
        <v>21</v>
      </c>
      <c r="C427">
        <v>5</v>
      </c>
      <c r="D427">
        <v>4</v>
      </c>
      <c r="E427"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AC427">
        <v>2.75</v>
      </c>
      <c r="AD427">
        <v>3128.1891063136591</v>
      </c>
      <c r="AE427">
        <v>387.74189670634797</v>
      </c>
      <c r="AF427">
        <v>743.22465409745553</v>
      </c>
      <c r="AG427">
        <v>3095.475947746118</v>
      </c>
      <c r="AH427">
        <v>342.54570056953833</v>
      </c>
      <c r="AI427">
        <v>10053.111508821041</v>
      </c>
      <c r="AJ427">
        <v>2811.3678324633802</v>
      </c>
      <c r="AK427">
        <v>305.81589975006119</v>
      </c>
      <c r="AL427">
        <v>9761.6341874047703</v>
      </c>
      <c r="AM427">
        <v>10290.421861023789</v>
      </c>
      <c r="AN427">
        <v>3026.8047522639149</v>
      </c>
      <c r="AO427">
        <v>3190.7667595447379</v>
      </c>
      <c r="AP427">
        <v>346.52089281482881</v>
      </c>
      <c r="AQ427">
        <v>3062.8371379999999</v>
      </c>
      <c r="AR427">
        <v>3062.8371379999999</v>
      </c>
      <c r="AS427">
        <v>2.75</v>
      </c>
    </row>
    <row r="428" spans="1:45" x14ac:dyDescent="0.35">
      <c r="A428" s="2">
        <v>49491</v>
      </c>
      <c r="B428">
        <v>21</v>
      </c>
      <c r="C428">
        <v>5</v>
      </c>
      <c r="D428">
        <v>5</v>
      </c>
      <c r="E428">
        <v>22</v>
      </c>
      <c r="F428">
        <v>4</v>
      </c>
      <c r="G428">
        <v>5</v>
      </c>
      <c r="H428">
        <v>0</v>
      </c>
      <c r="I428">
        <v>0</v>
      </c>
      <c r="J428">
        <v>0</v>
      </c>
      <c r="K428">
        <v>0</v>
      </c>
      <c r="L428">
        <v>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AC428">
        <v>2.75</v>
      </c>
      <c r="AD428">
        <v>3129.8455990000002</v>
      </c>
      <c r="AE428">
        <v>388.44124720000002</v>
      </c>
      <c r="AF428">
        <v>743.31249800000001</v>
      </c>
      <c r="AG428">
        <v>3097.1084689999998</v>
      </c>
      <c r="AH428">
        <v>343.12</v>
      </c>
      <c r="AI428">
        <v>10057.52</v>
      </c>
      <c r="AJ428">
        <v>2812.336679</v>
      </c>
      <c r="AK428">
        <v>305.9277338</v>
      </c>
      <c r="AL428">
        <v>9766.0576239999991</v>
      </c>
      <c r="AM428">
        <v>10295.18384</v>
      </c>
      <c r="AN428">
        <v>3027.898522</v>
      </c>
      <c r="AO428">
        <v>3191.9504400000001</v>
      </c>
      <c r="AP428">
        <v>347.10199999999998</v>
      </c>
      <c r="AQ428">
        <v>3064.108741</v>
      </c>
      <c r="AR428">
        <v>3064.108741</v>
      </c>
      <c r="AS428">
        <v>2.75</v>
      </c>
    </row>
    <row r="429" spans="1:45" x14ac:dyDescent="0.35">
      <c r="A429" s="2">
        <v>49522</v>
      </c>
      <c r="B429">
        <v>23</v>
      </c>
      <c r="C429">
        <v>4</v>
      </c>
      <c r="D429">
        <v>4</v>
      </c>
      <c r="E429">
        <v>22</v>
      </c>
      <c r="F429">
        <v>4</v>
      </c>
      <c r="G429">
        <v>5</v>
      </c>
      <c r="H429">
        <v>0</v>
      </c>
      <c r="I429">
        <v>0</v>
      </c>
      <c r="J429">
        <v>0</v>
      </c>
      <c r="K429">
        <v>0</v>
      </c>
      <c r="L429">
        <v>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AC429">
        <v>2.75</v>
      </c>
      <c r="AD429">
        <v>3131.4492938373592</v>
      </c>
      <c r="AE429">
        <v>389.17524895618772</v>
      </c>
      <c r="AF429">
        <v>743.40246699647093</v>
      </c>
      <c r="AG429">
        <v>3098.6828954665211</v>
      </c>
      <c r="AH429">
        <v>343.69907871922152</v>
      </c>
      <c r="AI429">
        <v>10061.655112226519</v>
      </c>
      <c r="AJ429">
        <v>2812.7788293961048</v>
      </c>
      <c r="AK429">
        <v>305.98267123004467</v>
      </c>
      <c r="AL429">
        <v>9770.4335687177008</v>
      </c>
      <c r="AM429">
        <v>10299.89370983295</v>
      </c>
      <c r="AN429">
        <v>3028.4934384584781</v>
      </c>
      <c r="AO429">
        <v>3192.607597265302</v>
      </c>
      <c r="AP429">
        <v>347.68756713609332</v>
      </c>
      <c r="AQ429">
        <v>3065.3727800000001</v>
      </c>
      <c r="AR429">
        <v>3065.3727800000001</v>
      </c>
      <c r="AS429">
        <v>2.75</v>
      </c>
    </row>
    <row r="430" spans="1:45" x14ac:dyDescent="0.35">
      <c r="A430" s="2">
        <v>49553</v>
      </c>
      <c r="B430">
        <v>19</v>
      </c>
      <c r="C430">
        <v>6</v>
      </c>
      <c r="D430">
        <v>5</v>
      </c>
      <c r="E430">
        <v>20</v>
      </c>
      <c r="F430">
        <v>5</v>
      </c>
      <c r="G430">
        <v>5</v>
      </c>
      <c r="H430">
        <v>0</v>
      </c>
      <c r="I430">
        <v>0</v>
      </c>
      <c r="J430">
        <v>0</v>
      </c>
      <c r="K430">
        <v>0</v>
      </c>
      <c r="L430">
        <v>9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AC430">
        <v>2.75</v>
      </c>
      <c r="AD430">
        <v>3133.0547130894452</v>
      </c>
      <c r="AE430">
        <v>389.92630790340922</v>
      </c>
      <c r="AF430">
        <v>743.50242314331126</v>
      </c>
      <c r="AG430">
        <v>3100.257673190672</v>
      </c>
      <c r="AH430">
        <v>344.27941841009073</v>
      </c>
      <c r="AI430">
        <v>10065.989150953779</v>
      </c>
      <c r="AJ430">
        <v>2813.6626734563288</v>
      </c>
      <c r="AK430">
        <v>306.08499522870687</v>
      </c>
      <c r="AL430">
        <v>9774.8139122208413</v>
      </c>
      <c r="AM430">
        <v>10304.59128830692</v>
      </c>
      <c r="AN430">
        <v>3029.5045214828851</v>
      </c>
      <c r="AO430">
        <v>3193.6982292048378</v>
      </c>
      <c r="AP430">
        <v>348.27420779060247</v>
      </c>
      <c r="AQ430">
        <v>3066.6308319999998</v>
      </c>
      <c r="AR430">
        <v>3066.6308319999998</v>
      </c>
      <c r="AS430">
        <v>2.75</v>
      </c>
    </row>
    <row r="431" spans="1:45" x14ac:dyDescent="0.35">
      <c r="A431" s="2">
        <v>49583</v>
      </c>
      <c r="B431">
        <v>23</v>
      </c>
      <c r="C431">
        <v>4</v>
      </c>
      <c r="D431">
        <v>4</v>
      </c>
      <c r="E431">
        <v>22</v>
      </c>
      <c r="F431">
        <v>4</v>
      </c>
      <c r="G431">
        <v>5</v>
      </c>
      <c r="H431">
        <v>0</v>
      </c>
      <c r="I431">
        <v>0</v>
      </c>
      <c r="J431">
        <v>0</v>
      </c>
      <c r="K431">
        <v>0</v>
      </c>
      <c r="L431">
        <v>10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AC431">
        <v>2.75</v>
      </c>
      <c r="AD431">
        <v>3134.7315349999999</v>
      </c>
      <c r="AE431">
        <v>390.66854790000002</v>
      </c>
      <c r="AF431">
        <v>743.62143089999995</v>
      </c>
      <c r="AG431">
        <v>3101.9080060000001</v>
      </c>
      <c r="AH431">
        <v>344.85599999999999</v>
      </c>
      <c r="AI431">
        <v>10071.120000000001</v>
      </c>
      <c r="AJ431">
        <v>2816.216003</v>
      </c>
      <c r="AK431">
        <v>306.36698230000002</v>
      </c>
      <c r="AL431">
        <v>9779.2635019999998</v>
      </c>
      <c r="AM431">
        <v>10309.32935</v>
      </c>
      <c r="AN431">
        <v>3032.0919439999998</v>
      </c>
      <c r="AO431">
        <v>3196.440556</v>
      </c>
      <c r="AP431">
        <v>348.8571</v>
      </c>
      <c r="AQ431">
        <v>3067.884059</v>
      </c>
      <c r="AR431">
        <v>3067.884059</v>
      </c>
      <c r="AS431">
        <v>2.75</v>
      </c>
    </row>
    <row r="432" spans="1:45" x14ac:dyDescent="0.35">
      <c r="A432" s="2">
        <v>49614</v>
      </c>
      <c r="B432">
        <v>20</v>
      </c>
      <c r="C432">
        <v>6</v>
      </c>
      <c r="D432">
        <v>4</v>
      </c>
      <c r="E432">
        <v>18</v>
      </c>
      <c r="F432">
        <v>4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11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AC432">
        <v>2.75</v>
      </c>
      <c r="AD432">
        <v>3136.5279644009279</v>
      </c>
      <c r="AE432">
        <v>391.38293771284259</v>
      </c>
      <c r="AF432">
        <v>743.76506574364794</v>
      </c>
      <c r="AG432">
        <v>3103.686021269672</v>
      </c>
      <c r="AH432">
        <v>345.42580421494142</v>
      </c>
      <c r="AI432">
        <v>10077.409009952529</v>
      </c>
      <c r="AJ432">
        <v>2821.1492250047831</v>
      </c>
      <c r="AK432">
        <v>306.90506813720441</v>
      </c>
      <c r="AL432">
        <v>9783.8270857717307</v>
      </c>
      <c r="AM432">
        <v>10314.14546578011</v>
      </c>
      <c r="AN432">
        <v>3036.9244795745508</v>
      </c>
      <c r="AO432">
        <v>3201.5366203383601</v>
      </c>
      <c r="AP432">
        <v>349.43338050734491</v>
      </c>
      <c r="AQ432">
        <v>3067.884059</v>
      </c>
      <c r="AR432">
        <v>3067.884059</v>
      </c>
      <c r="AS432">
        <v>2.75</v>
      </c>
    </row>
    <row r="433" spans="1:45" x14ac:dyDescent="0.35">
      <c r="A433" s="2">
        <v>49644</v>
      </c>
      <c r="B433">
        <v>20</v>
      </c>
      <c r="C433">
        <v>6</v>
      </c>
      <c r="D433">
        <v>5</v>
      </c>
      <c r="E433">
        <v>21</v>
      </c>
      <c r="F433">
        <v>5</v>
      </c>
      <c r="G433">
        <v>5</v>
      </c>
      <c r="H433">
        <v>0</v>
      </c>
      <c r="I433">
        <v>0</v>
      </c>
      <c r="J433">
        <v>0</v>
      </c>
      <c r="K433">
        <v>0</v>
      </c>
      <c r="L433">
        <v>12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AC433">
        <v>2.75</v>
      </c>
      <c r="AD433">
        <v>3138.4063124767199</v>
      </c>
      <c r="AE433">
        <v>392.07782574298238</v>
      </c>
      <c r="AF433">
        <v>743.92494722189235</v>
      </c>
      <c r="AG433">
        <v>3105.5515405652782</v>
      </c>
      <c r="AH433">
        <v>345.99381097528709</v>
      </c>
      <c r="AI433">
        <v>10084.271398474981</v>
      </c>
      <c r="AJ433">
        <v>2827.1032070816868</v>
      </c>
      <c r="AK433">
        <v>307.55232519066811</v>
      </c>
      <c r="AL433">
        <v>9788.4690121563326</v>
      </c>
      <c r="AM433">
        <v>10319.01639167446</v>
      </c>
      <c r="AN433">
        <v>3042.705304323074</v>
      </c>
      <c r="AO433">
        <v>3207.6237549322191</v>
      </c>
      <c r="AP433">
        <v>350.00802088202369</v>
      </c>
      <c r="AQ433">
        <v>3067.884059</v>
      </c>
      <c r="AR433">
        <v>3067.884059</v>
      </c>
      <c r="AS433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93"/>
  <sheetViews>
    <sheetView topLeftCell="B1" workbookViewId="0">
      <selection activeCell="AL2" sqref="AL2:AL10"/>
    </sheetView>
  </sheetViews>
  <sheetFormatPr defaultColWidth="8.81640625" defaultRowHeight="14.5" x14ac:dyDescent="0.35"/>
  <cols>
    <col min="1" max="1" width="8.81640625" style="228"/>
    <col min="2" max="2" width="20.6328125" style="2" customWidth="1"/>
    <col min="3" max="5" width="8.81640625" style="228"/>
    <col min="7" max="9" width="8.81640625" style="228"/>
    <col min="32" max="35" width="8.81640625" style="228"/>
    <col min="37" max="37" width="8.81640625" style="228"/>
    <col min="38" max="38" width="11.1796875" style="228" bestFit="1" customWidth="1"/>
    <col min="39" max="39" width="8.81640625" style="228"/>
  </cols>
  <sheetData>
    <row r="1" spans="1:39" s="1" customFormat="1" x14ac:dyDescent="0.35">
      <c r="A1" s="227"/>
      <c r="B1" s="1" t="s">
        <v>0</v>
      </c>
      <c r="C1" s="227" t="s">
        <v>24</v>
      </c>
      <c r="D1" s="227" t="s">
        <v>25</v>
      </c>
      <c r="E1" s="227" t="s">
        <v>26</v>
      </c>
      <c r="F1" s="1" t="s">
        <v>45</v>
      </c>
      <c r="G1" s="227" t="s">
        <v>1</v>
      </c>
      <c r="H1" s="227" t="s">
        <v>2</v>
      </c>
      <c r="I1" s="227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46</v>
      </c>
      <c r="AB1" s="1" t="s">
        <v>47</v>
      </c>
      <c r="AC1" s="1" t="s">
        <v>48</v>
      </c>
      <c r="AD1" s="1" t="s">
        <v>49</v>
      </c>
      <c r="AF1" s="227" t="s">
        <v>199</v>
      </c>
      <c r="AG1" s="227" t="s">
        <v>200</v>
      </c>
      <c r="AH1" s="227" t="s">
        <v>201</v>
      </c>
      <c r="AI1" s="227" t="s">
        <v>202</v>
      </c>
      <c r="AK1" s="227"/>
      <c r="AL1" s="227"/>
      <c r="AM1" s="227"/>
    </row>
    <row r="2" spans="1:39" x14ac:dyDescent="0.35">
      <c r="A2" s="228">
        <f>YEAR(B2)</f>
        <v>2020</v>
      </c>
      <c r="B2" s="2">
        <v>43831</v>
      </c>
      <c r="C2" s="228">
        <v>277230.04759999999</v>
      </c>
      <c r="D2" s="228">
        <v>88876.833329999994</v>
      </c>
      <c r="E2" s="228">
        <v>67356.75</v>
      </c>
      <c r="F2">
        <v>277230.04759999999</v>
      </c>
      <c r="G2" s="228">
        <v>21</v>
      </c>
      <c r="H2" s="228">
        <v>6</v>
      </c>
      <c r="I2" s="228">
        <v>4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5821830.9995999997</v>
      </c>
      <c r="AB2">
        <v>533260.99997999996</v>
      </c>
      <c r="AC2">
        <v>269427</v>
      </c>
      <c r="AD2">
        <v>5821830.9995999997</v>
      </c>
      <c r="AF2" s="228">
        <f>C2*G2</f>
        <v>5821830.9995999997</v>
      </c>
      <c r="AG2" s="228">
        <f t="shared" ref="AG2:AH2" si="0">D2*H2</f>
        <v>533260.99997999996</v>
      </c>
      <c r="AH2" s="228">
        <f t="shared" si="0"/>
        <v>269427</v>
      </c>
      <c r="AI2" s="228">
        <f>SUM(AF2:AH2)</f>
        <v>6624518.9995799996</v>
      </c>
      <c r="AK2" s="228">
        <v>2022</v>
      </c>
      <c r="AL2" s="228">
        <f>SUMIF(A:A,AK2,AI:AI)</f>
        <v>83861997.754152775</v>
      </c>
      <c r="AM2" s="228" t="b">
        <f>AL2=Annual_Output!E4</f>
        <v>1</v>
      </c>
    </row>
    <row r="3" spans="1:39" x14ac:dyDescent="0.35">
      <c r="A3" s="228">
        <f t="shared" ref="A3:A66" si="1">YEAR(B3)</f>
        <v>2020</v>
      </c>
      <c r="B3" s="2">
        <v>43862</v>
      </c>
      <c r="C3" s="228">
        <v>282356.0526</v>
      </c>
      <c r="D3" s="228">
        <v>96909.666670000006</v>
      </c>
      <c r="E3" s="228">
        <v>70473.25</v>
      </c>
      <c r="F3">
        <v>282356.0526</v>
      </c>
      <c r="G3" s="228">
        <v>19</v>
      </c>
      <c r="H3" s="228">
        <v>6</v>
      </c>
      <c r="I3" s="228">
        <v>4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5364764.9994000001</v>
      </c>
      <c r="AB3">
        <v>581458.00002000004</v>
      </c>
      <c r="AC3">
        <v>281893</v>
      </c>
      <c r="AD3">
        <v>5364764.9994000001</v>
      </c>
      <c r="AF3" s="228">
        <f t="shared" ref="AF3:AF66" si="2">C3*G3</f>
        <v>5364764.9994000001</v>
      </c>
      <c r="AG3" s="228">
        <f t="shared" ref="AG3:AG66" si="3">D3*H3</f>
        <v>581458.00002000004</v>
      </c>
      <c r="AH3" s="228">
        <f t="shared" ref="AH3:AH66" si="4">E3*I3</f>
        <v>281893</v>
      </c>
      <c r="AI3" s="228">
        <f t="shared" ref="AI3:AI66" si="5">SUM(AF3:AH3)</f>
        <v>6228115.9994200002</v>
      </c>
      <c r="AK3" s="228">
        <v>2023</v>
      </c>
      <c r="AL3" s="228">
        <f>SUMIF(A:A,AK3,AI:AI)</f>
        <v>85023904.170544282</v>
      </c>
      <c r="AM3" s="228" t="b">
        <f>AL3=Annual_Output!E5</f>
        <v>1</v>
      </c>
    </row>
    <row r="4" spans="1:39" x14ac:dyDescent="0.35">
      <c r="A4" s="228">
        <f t="shared" si="1"/>
        <v>2020</v>
      </c>
      <c r="B4" s="2">
        <v>43891</v>
      </c>
      <c r="C4" s="228">
        <v>247543.7742889236</v>
      </c>
      <c r="D4" s="228">
        <v>122815.2143963448</v>
      </c>
      <c r="E4" s="228">
        <v>85536.20749027835</v>
      </c>
      <c r="F4">
        <v>247556.29700858591</v>
      </c>
      <c r="G4" s="228">
        <v>22</v>
      </c>
      <c r="H4" s="228">
        <v>4</v>
      </c>
      <c r="I4" s="228">
        <v>5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5445963.0343563193</v>
      </c>
      <c r="AB4">
        <v>491260.85758537898</v>
      </c>
      <c r="AC4">
        <v>427681.03745139169</v>
      </c>
      <c r="AD4">
        <v>5446238.534188889</v>
      </c>
      <c r="AF4" s="228">
        <f t="shared" si="2"/>
        <v>5445963.0343563193</v>
      </c>
      <c r="AG4" s="228">
        <f t="shared" si="3"/>
        <v>491260.85758537921</v>
      </c>
      <c r="AH4" s="228">
        <f t="shared" si="4"/>
        <v>427681.03745139175</v>
      </c>
      <c r="AI4" s="228">
        <f t="shared" si="5"/>
        <v>6364904.9293930903</v>
      </c>
      <c r="AK4" s="228">
        <v>2024</v>
      </c>
      <c r="AL4" s="228">
        <f t="shared" ref="AL4:AL10" si="6">SUMIF(A:A,AK4,AI:AI)</f>
        <v>86174420.659622073</v>
      </c>
      <c r="AM4" s="228" t="b">
        <f>AL4=Annual_Output!E6</f>
        <v>1</v>
      </c>
    </row>
    <row r="5" spans="1:39" x14ac:dyDescent="0.35">
      <c r="A5" s="228">
        <f t="shared" si="1"/>
        <v>2020</v>
      </c>
      <c r="B5" s="2">
        <v>43922</v>
      </c>
      <c r="C5" s="228">
        <v>226034.84354725049</v>
      </c>
      <c r="D5" s="228">
        <v>125396.5674705374</v>
      </c>
      <c r="E5" s="228">
        <v>91607.010576317683</v>
      </c>
      <c r="F5">
        <v>226043.1313332073</v>
      </c>
      <c r="G5" s="228">
        <v>22</v>
      </c>
      <c r="H5" s="228">
        <v>4</v>
      </c>
      <c r="I5" s="228">
        <v>4</v>
      </c>
      <c r="J5">
        <v>0</v>
      </c>
      <c r="K5">
        <v>0</v>
      </c>
      <c r="L5">
        <v>0</v>
      </c>
      <c r="M5">
        <v>0</v>
      </c>
      <c r="N5">
        <v>4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4972766.5580395116</v>
      </c>
      <c r="AB5">
        <v>501586.26988214959</v>
      </c>
      <c r="AC5">
        <v>366428.04230527068</v>
      </c>
      <c r="AD5">
        <v>4972948.8893305603</v>
      </c>
      <c r="AF5" s="228">
        <f t="shared" si="2"/>
        <v>4972766.5580395106</v>
      </c>
      <c r="AG5" s="228">
        <f t="shared" si="3"/>
        <v>501586.26988214959</v>
      </c>
      <c r="AH5" s="228">
        <f t="shared" si="4"/>
        <v>366428.04230527073</v>
      </c>
      <c r="AI5" s="228">
        <f t="shared" si="5"/>
        <v>5840780.8702269318</v>
      </c>
      <c r="AK5" s="228">
        <v>2025</v>
      </c>
      <c r="AL5" s="228">
        <f t="shared" si="6"/>
        <v>86413809.233095482</v>
      </c>
      <c r="AM5" s="228" t="b">
        <f>AL5=Annual_Output!E7</f>
        <v>1</v>
      </c>
    </row>
    <row r="6" spans="1:39" x14ac:dyDescent="0.35">
      <c r="A6" s="228">
        <f t="shared" si="1"/>
        <v>2020</v>
      </c>
      <c r="B6" s="2">
        <v>43952</v>
      </c>
      <c r="C6" s="228">
        <v>224381.34976822781</v>
      </c>
      <c r="D6" s="228">
        <v>117222.8295032598</v>
      </c>
      <c r="E6" s="228">
        <v>96249.439119424787</v>
      </c>
      <c r="F6">
        <v>224398.0128000972</v>
      </c>
      <c r="G6" s="228">
        <v>20</v>
      </c>
      <c r="H6" s="228">
        <v>6</v>
      </c>
      <c r="I6" s="228">
        <v>5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4487626.9953645561</v>
      </c>
      <c r="AB6">
        <v>703336.97701955889</v>
      </c>
      <c r="AC6">
        <v>481247.19559712388</v>
      </c>
      <c r="AD6">
        <v>4487960.2560019437</v>
      </c>
      <c r="AF6" s="228">
        <f t="shared" si="2"/>
        <v>4487626.9953645561</v>
      </c>
      <c r="AG6" s="228">
        <f t="shared" si="3"/>
        <v>703336.97701955878</v>
      </c>
      <c r="AH6" s="228">
        <f t="shared" si="4"/>
        <v>481247.19559712394</v>
      </c>
      <c r="AI6" s="228">
        <f t="shared" si="5"/>
        <v>5672211.167981239</v>
      </c>
      <c r="AK6" s="228">
        <v>2026</v>
      </c>
      <c r="AL6" s="228">
        <f t="shared" si="6"/>
        <v>86945483.748658344</v>
      </c>
      <c r="AM6" s="228" t="b">
        <f>AL6=Annual_Output!E8</f>
        <v>1</v>
      </c>
    </row>
    <row r="7" spans="1:39" x14ac:dyDescent="0.35">
      <c r="A7" s="228">
        <f t="shared" si="1"/>
        <v>2020</v>
      </c>
      <c r="B7" s="2">
        <v>43983</v>
      </c>
      <c r="C7" s="228">
        <v>233653.5189596884</v>
      </c>
      <c r="D7" s="228">
        <v>124551.6426032076</v>
      </c>
      <c r="E7" s="228">
        <v>101795.72259489501</v>
      </c>
      <c r="F7">
        <v>233672.45469660629</v>
      </c>
      <c r="G7" s="228">
        <v>22</v>
      </c>
      <c r="H7" s="228">
        <v>4</v>
      </c>
      <c r="I7" s="228">
        <v>4</v>
      </c>
      <c r="J7">
        <v>0</v>
      </c>
      <c r="K7">
        <v>0</v>
      </c>
      <c r="L7">
        <v>0</v>
      </c>
      <c r="M7">
        <v>0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5140377.417113144</v>
      </c>
      <c r="AB7">
        <v>498206.57041283028</v>
      </c>
      <c r="AC7">
        <v>407182.89037958003</v>
      </c>
      <c r="AD7">
        <v>5140794.0033253375</v>
      </c>
      <c r="AF7" s="228">
        <f t="shared" si="2"/>
        <v>5140377.4171131449</v>
      </c>
      <c r="AG7" s="228">
        <f t="shared" si="3"/>
        <v>498206.57041283039</v>
      </c>
      <c r="AH7" s="228">
        <f t="shared" si="4"/>
        <v>407182.89037958003</v>
      </c>
      <c r="AI7" s="228">
        <f t="shared" si="5"/>
        <v>6045766.8779055551</v>
      </c>
      <c r="AK7" s="228">
        <v>2027</v>
      </c>
      <c r="AL7" s="228">
        <f t="shared" si="6"/>
        <v>87435866.912548691</v>
      </c>
      <c r="AM7" s="228" t="b">
        <f>AL7=Annual_Output!E9</f>
        <v>1</v>
      </c>
    </row>
    <row r="8" spans="1:39" x14ac:dyDescent="0.35">
      <c r="A8" s="228">
        <f t="shared" si="1"/>
        <v>2020</v>
      </c>
      <c r="B8" s="2">
        <v>44013</v>
      </c>
      <c r="C8" s="228">
        <v>238284.03128745471</v>
      </c>
      <c r="D8" s="228">
        <v>120748.2402690946</v>
      </c>
      <c r="E8" s="228">
        <v>95481.389519720513</v>
      </c>
      <c r="F8">
        <v>238288.49094348549</v>
      </c>
      <c r="G8" s="228">
        <v>22</v>
      </c>
      <c r="H8" s="228">
        <v>5</v>
      </c>
      <c r="I8" s="228">
        <v>4</v>
      </c>
      <c r="J8">
        <v>0</v>
      </c>
      <c r="K8">
        <v>0</v>
      </c>
      <c r="L8">
        <v>0</v>
      </c>
      <c r="M8">
        <v>0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5242248.6883240025</v>
      </c>
      <c r="AB8">
        <v>603741.20134547306</v>
      </c>
      <c r="AC8">
        <v>381925.55807888211</v>
      </c>
      <c r="AD8">
        <v>5242346.8007566817</v>
      </c>
      <c r="AF8" s="228">
        <f t="shared" si="2"/>
        <v>5242248.6883240035</v>
      </c>
      <c r="AG8" s="228">
        <f t="shared" si="3"/>
        <v>603741.20134547306</v>
      </c>
      <c r="AH8" s="228">
        <f t="shared" si="4"/>
        <v>381925.55807888205</v>
      </c>
      <c r="AI8" s="228">
        <f t="shared" si="5"/>
        <v>6227915.4477483584</v>
      </c>
      <c r="AK8" s="228">
        <v>2028</v>
      </c>
      <c r="AL8" s="228">
        <f t="shared" si="6"/>
        <v>88409215.03399758</v>
      </c>
      <c r="AM8" s="228" t="b">
        <f>AL8=Annual_Output!E10</f>
        <v>1</v>
      </c>
    </row>
    <row r="9" spans="1:39" x14ac:dyDescent="0.35">
      <c r="A9" s="228">
        <f t="shared" si="1"/>
        <v>2020</v>
      </c>
      <c r="B9" s="2">
        <v>44044</v>
      </c>
      <c r="C9" s="228">
        <v>237530.4509209551</v>
      </c>
      <c r="D9" s="228">
        <v>119683.9002014266</v>
      </c>
      <c r="E9" s="228">
        <v>94073.34533663094</v>
      </c>
      <c r="F9">
        <v>237463.73154411509</v>
      </c>
      <c r="G9" s="228">
        <v>21</v>
      </c>
      <c r="H9" s="228">
        <v>5</v>
      </c>
      <c r="I9" s="228">
        <v>5</v>
      </c>
      <c r="J9">
        <v>0</v>
      </c>
      <c r="K9">
        <v>0</v>
      </c>
      <c r="L9">
        <v>0</v>
      </c>
      <c r="M9">
        <v>0</v>
      </c>
      <c r="N9">
        <v>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4988139.4693400571</v>
      </c>
      <c r="AB9">
        <v>598419.50100713281</v>
      </c>
      <c r="AC9">
        <v>470366.7266831547</v>
      </c>
      <c r="AD9">
        <v>4986738.362426416</v>
      </c>
      <c r="AF9" s="228">
        <f t="shared" si="2"/>
        <v>4988139.4693400571</v>
      </c>
      <c r="AG9" s="228">
        <f t="shared" si="3"/>
        <v>598419.50100713305</v>
      </c>
      <c r="AH9" s="228">
        <f t="shared" si="4"/>
        <v>470366.7266831547</v>
      </c>
      <c r="AI9" s="228">
        <f t="shared" si="5"/>
        <v>6056925.697030345</v>
      </c>
      <c r="AK9" s="228">
        <v>2029</v>
      </c>
      <c r="AL9" s="228">
        <f t="shared" si="6"/>
        <v>89053646.587537155</v>
      </c>
      <c r="AM9" s="228" t="b">
        <f>AL9=Annual_Output!E11</f>
        <v>1</v>
      </c>
    </row>
    <row r="10" spans="1:39" x14ac:dyDescent="0.35">
      <c r="A10" s="228">
        <f t="shared" si="1"/>
        <v>2020</v>
      </c>
      <c r="B10" s="2">
        <v>44075</v>
      </c>
      <c r="C10" s="228">
        <v>250434.00147434851</v>
      </c>
      <c r="D10" s="228">
        <v>120978.014227251</v>
      </c>
      <c r="E10" s="228">
        <v>99207.527866536955</v>
      </c>
      <c r="F10">
        <v>249921.65000284879</v>
      </c>
      <c r="G10" s="228">
        <v>21</v>
      </c>
      <c r="H10" s="228">
        <v>5</v>
      </c>
      <c r="I10" s="228">
        <v>4</v>
      </c>
      <c r="J10">
        <v>0</v>
      </c>
      <c r="K10">
        <v>0</v>
      </c>
      <c r="L10">
        <v>0</v>
      </c>
      <c r="M10">
        <v>0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5259114.0309613179</v>
      </c>
      <c r="AB10">
        <v>604890.07113625505</v>
      </c>
      <c r="AC10">
        <v>396830.11146614782</v>
      </c>
      <c r="AD10">
        <v>5248354.6500598248</v>
      </c>
      <c r="AF10" s="228">
        <f t="shared" si="2"/>
        <v>5259114.0309613189</v>
      </c>
      <c r="AG10" s="228">
        <f t="shared" si="3"/>
        <v>604890.07113625505</v>
      </c>
      <c r="AH10" s="228">
        <f t="shared" si="4"/>
        <v>396830.11146614782</v>
      </c>
      <c r="AI10" s="228">
        <f t="shared" si="5"/>
        <v>6260834.2135637216</v>
      </c>
      <c r="AK10" s="228">
        <v>2030</v>
      </c>
      <c r="AL10" s="228">
        <f t="shared" si="6"/>
        <v>89817076.098810986</v>
      </c>
      <c r="AM10" s="228" t="b">
        <f>AL10=Annual_Output!E12</f>
        <v>1</v>
      </c>
    </row>
    <row r="11" spans="1:39" x14ac:dyDescent="0.35">
      <c r="A11" s="228">
        <f t="shared" si="1"/>
        <v>2020</v>
      </c>
      <c r="B11" s="2">
        <v>44105</v>
      </c>
      <c r="C11" s="228">
        <v>249656.29306197059</v>
      </c>
      <c r="D11" s="228">
        <v>124978.77532478989</v>
      </c>
      <c r="E11" s="228">
        <v>95918.829340874348</v>
      </c>
      <c r="F11">
        <v>248009.07775336999</v>
      </c>
      <c r="G11" s="228">
        <v>22</v>
      </c>
      <c r="H11" s="228">
        <v>5</v>
      </c>
      <c r="I11" s="228">
        <v>4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5492438.4473633533</v>
      </c>
      <c r="AB11">
        <v>624893.8766239495</v>
      </c>
      <c r="AC11">
        <v>383675.31736349739</v>
      </c>
      <c r="AD11">
        <v>5456199.7105741398</v>
      </c>
      <c r="AF11" s="228">
        <f t="shared" si="2"/>
        <v>5492438.4473633533</v>
      </c>
      <c r="AG11" s="228">
        <f t="shared" si="3"/>
        <v>624893.8766239495</v>
      </c>
      <c r="AH11" s="228">
        <f t="shared" si="4"/>
        <v>383675.31736349739</v>
      </c>
      <c r="AI11" s="228">
        <f t="shared" si="5"/>
        <v>6501007.6413508011</v>
      </c>
    </row>
    <row r="12" spans="1:39" x14ac:dyDescent="0.35">
      <c r="A12" s="228">
        <f t="shared" si="1"/>
        <v>2020</v>
      </c>
      <c r="B12" s="2">
        <v>44136</v>
      </c>
      <c r="C12" s="228">
        <v>245445.80646372601</v>
      </c>
      <c r="D12" s="228">
        <v>119470.7027129106</v>
      </c>
      <c r="E12" s="228">
        <v>92662.774444052149</v>
      </c>
      <c r="F12">
        <v>241758.82541907139</v>
      </c>
      <c r="G12" s="228">
        <v>19</v>
      </c>
      <c r="H12" s="228">
        <v>6</v>
      </c>
      <c r="I12" s="228">
        <v>5</v>
      </c>
      <c r="J12">
        <v>0</v>
      </c>
      <c r="K12">
        <v>0</v>
      </c>
      <c r="L12">
        <v>0</v>
      </c>
      <c r="M12">
        <v>0</v>
      </c>
      <c r="N12">
        <v>11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4663470.3228107952</v>
      </c>
      <c r="AB12">
        <v>716824.21627746359</v>
      </c>
      <c r="AC12">
        <v>463313.87222026067</v>
      </c>
      <c r="AD12">
        <v>4593417.6829623571</v>
      </c>
      <c r="AF12" s="228">
        <f t="shared" si="2"/>
        <v>4663470.3228107942</v>
      </c>
      <c r="AG12" s="228">
        <f t="shared" si="3"/>
        <v>716824.21627746359</v>
      </c>
      <c r="AH12" s="228">
        <f t="shared" si="4"/>
        <v>463313.87222026073</v>
      </c>
      <c r="AI12" s="228">
        <f t="shared" si="5"/>
        <v>5843608.4113085186</v>
      </c>
    </row>
    <row r="13" spans="1:39" x14ac:dyDescent="0.35">
      <c r="A13" s="228">
        <f t="shared" si="1"/>
        <v>2020</v>
      </c>
      <c r="B13" s="2">
        <v>44166</v>
      </c>
      <c r="C13" s="228">
        <v>238561.21463214411</v>
      </c>
      <c r="D13" s="228">
        <v>120316.3189761855</v>
      </c>
      <c r="E13" s="228">
        <v>95302.443547452101</v>
      </c>
      <c r="F13">
        <v>232352.43268139029</v>
      </c>
      <c r="G13" s="228">
        <v>22</v>
      </c>
      <c r="H13" s="228">
        <v>5</v>
      </c>
      <c r="I13" s="228">
        <v>4</v>
      </c>
      <c r="J13">
        <v>0</v>
      </c>
      <c r="K13">
        <v>0</v>
      </c>
      <c r="L13">
        <v>0</v>
      </c>
      <c r="M13">
        <v>0</v>
      </c>
      <c r="N13">
        <v>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5248346.7219071714</v>
      </c>
      <c r="AB13">
        <v>601581.59488092747</v>
      </c>
      <c r="AC13">
        <v>381209.77418980841</v>
      </c>
      <c r="AD13">
        <v>5111753.5189905856</v>
      </c>
      <c r="AF13" s="228">
        <f t="shared" si="2"/>
        <v>5248346.7219071705</v>
      </c>
      <c r="AG13" s="228">
        <f t="shared" si="3"/>
        <v>601581.59488092747</v>
      </c>
      <c r="AH13" s="228">
        <f t="shared" si="4"/>
        <v>381209.77418980841</v>
      </c>
      <c r="AI13" s="228">
        <f t="shared" si="5"/>
        <v>6231138.0909779062</v>
      </c>
    </row>
    <row r="14" spans="1:39" x14ac:dyDescent="0.35">
      <c r="A14" s="228">
        <f t="shared" si="1"/>
        <v>2021</v>
      </c>
      <c r="B14" s="2">
        <v>44197</v>
      </c>
      <c r="C14" s="228">
        <v>242222.91821268111</v>
      </c>
      <c r="D14" s="228">
        <v>104873.96570870771</v>
      </c>
      <c r="E14" s="228">
        <v>78842.437970235362</v>
      </c>
      <c r="F14">
        <v>233585.06962987379</v>
      </c>
      <c r="G14" s="228">
        <v>19</v>
      </c>
      <c r="H14" s="228">
        <v>7</v>
      </c>
      <c r="I14" s="228">
        <v>5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4602235.4460409395</v>
      </c>
      <c r="AB14">
        <v>734117.75996095361</v>
      </c>
      <c r="AC14">
        <v>394212.18985117681</v>
      </c>
      <c r="AD14">
        <v>4438116.3229676029</v>
      </c>
      <c r="AF14" s="228">
        <f t="shared" si="2"/>
        <v>4602235.4460409414</v>
      </c>
      <c r="AG14" s="228">
        <f t="shared" si="3"/>
        <v>734117.75996095396</v>
      </c>
      <c r="AH14" s="228">
        <f t="shared" si="4"/>
        <v>394212.18985117681</v>
      </c>
      <c r="AI14" s="228">
        <f t="shared" si="5"/>
        <v>5730565.3958530724</v>
      </c>
    </row>
    <row r="15" spans="1:39" x14ac:dyDescent="0.35">
      <c r="A15" s="228">
        <f t="shared" si="1"/>
        <v>2021</v>
      </c>
      <c r="B15" s="2">
        <v>44228</v>
      </c>
      <c r="C15" s="228">
        <v>251620.66663099491</v>
      </c>
      <c r="D15" s="228">
        <v>111870.5696538335</v>
      </c>
      <c r="E15" s="228">
        <v>84174.212744239747</v>
      </c>
      <c r="F15">
        <v>241063.93887645079</v>
      </c>
      <c r="G15" s="228">
        <v>19</v>
      </c>
      <c r="H15" s="228">
        <v>5</v>
      </c>
      <c r="I15" s="228">
        <v>4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4780792.6659889026</v>
      </c>
      <c r="AB15">
        <v>559352.84826916771</v>
      </c>
      <c r="AC15">
        <v>336696.85097695899</v>
      </c>
      <c r="AD15">
        <v>4580214.8386525651</v>
      </c>
      <c r="AF15" s="228">
        <f t="shared" si="2"/>
        <v>4780792.6659889035</v>
      </c>
      <c r="AG15" s="228">
        <f t="shared" si="3"/>
        <v>559352.84826916747</v>
      </c>
      <c r="AH15" s="228">
        <f t="shared" si="4"/>
        <v>336696.85097695899</v>
      </c>
      <c r="AI15" s="228">
        <f t="shared" si="5"/>
        <v>5676842.3652350297</v>
      </c>
    </row>
    <row r="16" spans="1:39" x14ac:dyDescent="0.35">
      <c r="A16" s="228">
        <f t="shared" si="1"/>
        <v>2021</v>
      </c>
      <c r="B16" s="2">
        <v>44256</v>
      </c>
      <c r="C16" s="228">
        <v>256142.32268245489</v>
      </c>
      <c r="D16" s="228">
        <v>125596.3485008001</v>
      </c>
      <c r="E16" s="228">
        <v>87146.287900591968</v>
      </c>
      <c r="F16">
        <v>244111.50394697351</v>
      </c>
      <c r="G16" s="228">
        <v>23</v>
      </c>
      <c r="H16" s="228">
        <v>4</v>
      </c>
      <c r="I16" s="228">
        <v>4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5891273.4216964636</v>
      </c>
      <c r="AB16">
        <v>502385.39400320058</v>
      </c>
      <c r="AC16">
        <v>348585.15160236793</v>
      </c>
      <c r="AD16">
        <v>5614564.5907803904</v>
      </c>
      <c r="AF16" s="228">
        <f t="shared" si="2"/>
        <v>5891273.4216964627</v>
      </c>
      <c r="AG16" s="228">
        <f t="shared" si="3"/>
        <v>502385.3940032004</v>
      </c>
      <c r="AH16" s="228">
        <f t="shared" si="4"/>
        <v>348585.15160236787</v>
      </c>
      <c r="AI16" s="228">
        <f t="shared" si="5"/>
        <v>6742243.9673020309</v>
      </c>
    </row>
    <row r="17" spans="1:35" x14ac:dyDescent="0.35">
      <c r="A17" s="228">
        <f t="shared" si="1"/>
        <v>2021</v>
      </c>
      <c r="B17" s="2">
        <v>44287</v>
      </c>
      <c r="C17" s="228">
        <v>263230.03247523028</v>
      </c>
      <c r="D17" s="228">
        <v>127800.01855132609</v>
      </c>
      <c r="E17" s="228">
        <v>93303.959092757781</v>
      </c>
      <c r="F17">
        <v>249909.77338185761</v>
      </c>
      <c r="G17" s="228">
        <v>22</v>
      </c>
      <c r="H17" s="228">
        <v>4</v>
      </c>
      <c r="I17" s="228">
        <v>4</v>
      </c>
      <c r="J17">
        <v>0</v>
      </c>
      <c r="K17">
        <v>0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5791060.7144550662</v>
      </c>
      <c r="AB17">
        <v>511200.0742053045</v>
      </c>
      <c r="AC17">
        <v>373215.83637103112</v>
      </c>
      <c r="AD17">
        <v>5498015.0144008677</v>
      </c>
      <c r="AF17" s="228">
        <f t="shared" si="2"/>
        <v>5791060.7144550662</v>
      </c>
      <c r="AG17" s="228">
        <f t="shared" si="3"/>
        <v>511200.07420530438</v>
      </c>
      <c r="AH17" s="228">
        <f t="shared" si="4"/>
        <v>373215.83637103112</v>
      </c>
      <c r="AI17" s="228">
        <f t="shared" si="5"/>
        <v>6675476.6250314023</v>
      </c>
    </row>
    <row r="18" spans="1:35" x14ac:dyDescent="0.35">
      <c r="A18" s="228">
        <f t="shared" si="1"/>
        <v>2021</v>
      </c>
      <c r="B18" s="2">
        <v>44317</v>
      </c>
      <c r="C18" s="228">
        <v>268465.0230776032</v>
      </c>
      <c r="D18" s="228">
        <v>119862.0178177904</v>
      </c>
      <c r="E18" s="228">
        <v>97953.74499438316</v>
      </c>
      <c r="F18">
        <v>253881.72236495401</v>
      </c>
      <c r="G18" s="228">
        <v>20</v>
      </c>
      <c r="H18" s="228">
        <v>6</v>
      </c>
      <c r="I18" s="228">
        <v>5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5369300.4615520639</v>
      </c>
      <c r="AB18">
        <v>719172.10690674209</v>
      </c>
      <c r="AC18">
        <v>489768.72497191583</v>
      </c>
      <c r="AD18">
        <v>5077634.447299079</v>
      </c>
      <c r="AF18" s="228">
        <f t="shared" si="2"/>
        <v>5369300.4615520639</v>
      </c>
      <c r="AG18" s="228">
        <f t="shared" si="3"/>
        <v>719172.10690674244</v>
      </c>
      <c r="AH18" s="228">
        <f t="shared" si="4"/>
        <v>489768.72497191583</v>
      </c>
      <c r="AI18" s="228">
        <f t="shared" si="5"/>
        <v>6578241.2934307223</v>
      </c>
    </row>
    <row r="19" spans="1:35" x14ac:dyDescent="0.35">
      <c r="A19" s="228">
        <f t="shared" si="1"/>
        <v>2021</v>
      </c>
      <c r="B19" s="2">
        <v>44348</v>
      </c>
      <c r="C19" s="228">
        <v>274339.11309047462</v>
      </c>
      <c r="D19" s="228">
        <v>127083.5905565982</v>
      </c>
      <c r="E19" s="228">
        <v>103510.4233306149</v>
      </c>
      <c r="F19">
        <v>258501.18326450759</v>
      </c>
      <c r="G19" s="228">
        <v>22</v>
      </c>
      <c r="H19" s="228">
        <v>4</v>
      </c>
      <c r="I19" s="228">
        <v>4</v>
      </c>
      <c r="J19">
        <v>0</v>
      </c>
      <c r="K19">
        <v>0</v>
      </c>
      <c r="L19">
        <v>0</v>
      </c>
      <c r="M19">
        <v>0</v>
      </c>
      <c r="N19">
        <v>6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6035460.4879904417</v>
      </c>
      <c r="AB19">
        <v>508334.36222639272</v>
      </c>
      <c r="AC19">
        <v>414041.6933224597</v>
      </c>
      <c r="AD19">
        <v>5687026.0318191675</v>
      </c>
      <c r="AF19" s="228">
        <f t="shared" si="2"/>
        <v>6035460.4879904417</v>
      </c>
      <c r="AG19" s="228">
        <f t="shared" si="3"/>
        <v>508334.36222639278</v>
      </c>
      <c r="AH19" s="228">
        <f t="shared" si="4"/>
        <v>414041.69332245959</v>
      </c>
      <c r="AI19" s="228">
        <f t="shared" si="5"/>
        <v>6957836.543539294</v>
      </c>
    </row>
    <row r="20" spans="1:35" x14ac:dyDescent="0.35">
      <c r="A20" s="228">
        <f t="shared" si="1"/>
        <v>2021</v>
      </c>
      <c r="B20" s="2">
        <v>44378</v>
      </c>
      <c r="C20" s="228">
        <v>272926.95340199192</v>
      </c>
      <c r="D20" s="228">
        <v>123361.48129528271</v>
      </c>
      <c r="E20" s="228">
        <v>97204.607146873081</v>
      </c>
      <c r="F20">
        <v>255875.44220446091</v>
      </c>
      <c r="G20" s="228">
        <v>21</v>
      </c>
      <c r="H20" s="228">
        <v>6</v>
      </c>
      <c r="I20" s="228">
        <v>4</v>
      </c>
      <c r="J20">
        <v>0</v>
      </c>
      <c r="K20">
        <v>0</v>
      </c>
      <c r="L20">
        <v>0</v>
      </c>
      <c r="M20">
        <v>0</v>
      </c>
      <c r="N20">
        <v>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5731466.0214418294</v>
      </c>
      <c r="AB20">
        <v>740168.88777169597</v>
      </c>
      <c r="AC20">
        <v>388818.42858749232</v>
      </c>
      <c r="AD20">
        <v>5373384.286293678</v>
      </c>
      <c r="AF20" s="228">
        <f t="shared" si="2"/>
        <v>5731466.0214418303</v>
      </c>
      <c r="AG20" s="228">
        <f t="shared" si="3"/>
        <v>740168.8877716962</v>
      </c>
      <c r="AH20" s="228">
        <f t="shared" si="4"/>
        <v>388818.42858749232</v>
      </c>
      <c r="AI20" s="228">
        <f t="shared" si="5"/>
        <v>6860453.3378010187</v>
      </c>
    </row>
    <row r="21" spans="1:35" x14ac:dyDescent="0.35">
      <c r="A21" s="228">
        <f t="shared" si="1"/>
        <v>2021</v>
      </c>
      <c r="B21" s="2">
        <v>44409</v>
      </c>
      <c r="C21" s="228">
        <v>269462.4816803126</v>
      </c>
      <c r="D21" s="228">
        <v>122267.90909061021</v>
      </c>
      <c r="E21" s="228">
        <v>95802.566956053372</v>
      </c>
      <c r="F21">
        <v>251289.29284208399</v>
      </c>
      <c r="G21" s="228">
        <v>22</v>
      </c>
      <c r="H21" s="228">
        <v>4</v>
      </c>
      <c r="I21" s="228">
        <v>5</v>
      </c>
      <c r="J21">
        <v>0</v>
      </c>
      <c r="K21">
        <v>0</v>
      </c>
      <c r="L21">
        <v>0</v>
      </c>
      <c r="M21">
        <v>0</v>
      </c>
      <c r="N21">
        <v>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5928174.5969668776</v>
      </c>
      <c r="AB21">
        <v>489071.63636244083</v>
      </c>
      <c r="AC21">
        <v>479012.83478026692</v>
      </c>
      <c r="AD21">
        <v>5528364.4425258469</v>
      </c>
      <c r="AF21" s="228">
        <f t="shared" si="2"/>
        <v>5928174.5969668776</v>
      </c>
      <c r="AG21" s="228">
        <f t="shared" si="3"/>
        <v>489071.63636244083</v>
      </c>
      <c r="AH21" s="228">
        <f t="shared" si="4"/>
        <v>479012.83478026686</v>
      </c>
      <c r="AI21" s="228">
        <f t="shared" si="5"/>
        <v>6896259.068109585</v>
      </c>
    </row>
    <row r="22" spans="1:35" x14ac:dyDescent="0.35">
      <c r="A22" s="228">
        <f t="shared" si="1"/>
        <v>2021</v>
      </c>
      <c r="B22" s="2">
        <v>44440</v>
      </c>
      <c r="C22" s="228">
        <v>282300.90562459553</v>
      </c>
      <c r="D22" s="228">
        <v>123589.8033679764</v>
      </c>
      <c r="E22" s="228">
        <v>100941.0209311115</v>
      </c>
      <c r="F22">
        <v>263060.26541241992</v>
      </c>
      <c r="G22" s="228">
        <v>21</v>
      </c>
      <c r="H22" s="228">
        <v>5</v>
      </c>
      <c r="I22" s="228">
        <v>4</v>
      </c>
      <c r="J22">
        <v>0</v>
      </c>
      <c r="K22">
        <v>0</v>
      </c>
      <c r="L22">
        <v>0</v>
      </c>
      <c r="M22">
        <v>0</v>
      </c>
      <c r="N22">
        <v>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5928319.0181165058</v>
      </c>
      <c r="AB22">
        <v>617949.01683988189</v>
      </c>
      <c r="AC22">
        <v>403764.08372444601</v>
      </c>
      <c r="AD22">
        <v>5524265.573660817</v>
      </c>
      <c r="AF22" s="228">
        <f t="shared" si="2"/>
        <v>5928319.0181165058</v>
      </c>
      <c r="AG22" s="228">
        <f t="shared" si="3"/>
        <v>617949.01683988201</v>
      </c>
      <c r="AH22" s="228">
        <f t="shared" si="4"/>
        <v>403764.08372444601</v>
      </c>
      <c r="AI22" s="228">
        <f t="shared" si="5"/>
        <v>6950032.1186808338</v>
      </c>
    </row>
    <row r="23" spans="1:35" x14ac:dyDescent="0.35">
      <c r="A23" s="228">
        <f t="shared" si="1"/>
        <v>2021</v>
      </c>
      <c r="B23" s="2">
        <v>44470</v>
      </c>
      <c r="C23" s="228">
        <v>281752.22208074422</v>
      </c>
      <c r="D23" s="228">
        <v>127584.2271682962</v>
      </c>
      <c r="E23" s="228">
        <v>97656.046369569289</v>
      </c>
      <c r="F23">
        <v>261509.85922666639</v>
      </c>
      <c r="G23" s="228">
        <v>21</v>
      </c>
      <c r="H23" s="228">
        <v>5</v>
      </c>
      <c r="I23" s="228">
        <v>5</v>
      </c>
      <c r="J23">
        <v>0</v>
      </c>
      <c r="K23">
        <v>0</v>
      </c>
      <c r="L23">
        <v>0</v>
      </c>
      <c r="M23">
        <v>0</v>
      </c>
      <c r="N23">
        <v>10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5916796.6636956288</v>
      </c>
      <c r="AB23">
        <v>637921.13584148115</v>
      </c>
      <c r="AC23">
        <v>488280.23184784641</v>
      </c>
      <c r="AD23">
        <v>5491707.0437599942</v>
      </c>
      <c r="AF23" s="228">
        <f t="shared" si="2"/>
        <v>5916796.6636956288</v>
      </c>
      <c r="AG23" s="228">
        <f t="shared" si="3"/>
        <v>637921.13584148104</v>
      </c>
      <c r="AH23" s="228">
        <f t="shared" si="4"/>
        <v>488280.23184784641</v>
      </c>
      <c r="AI23" s="228">
        <f t="shared" si="5"/>
        <v>7042998.0313849561</v>
      </c>
    </row>
    <row r="24" spans="1:35" x14ac:dyDescent="0.35">
      <c r="A24" s="228">
        <f t="shared" si="1"/>
        <v>2021</v>
      </c>
      <c r="B24" s="2">
        <v>44501</v>
      </c>
      <c r="C24" s="228">
        <v>276252.97160113818</v>
      </c>
      <c r="D24" s="228">
        <v>122088.9769909048</v>
      </c>
      <c r="E24" s="228">
        <v>94404.091047558701</v>
      </c>
      <c r="F24">
        <v>255038.8426344959</v>
      </c>
      <c r="G24" s="228">
        <v>20</v>
      </c>
      <c r="H24" s="228">
        <v>6</v>
      </c>
      <c r="I24" s="228">
        <v>4</v>
      </c>
      <c r="J24">
        <v>0</v>
      </c>
      <c r="K24">
        <v>0</v>
      </c>
      <c r="L24">
        <v>0</v>
      </c>
      <c r="M24">
        <v>0</v>
      </c>
      <c r="N24">
        <v>11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5525059.4320227634</v>
      </c>
      <c r="AB24">
        <v>732533.861945429</v>
      </c>
      <c r="AC24">
        <v>377616.3641902348</v>
      </c>
      <c r="AD24">
        <v>5100776.8526899181</v>
      </c>
      <c r="AF24" s="228">
        <f t="shared" si="2"/>
        <v>5525059.4320227634</v>
      </c>
      <c r="AG24" s="228">
        <f t="shared" si="3"/>
        <v>732533.86194542889</v>
      </c>
      <c r="AH24" s="228">
        <f t="shared" si="4"/>
        <v>377616.3641902348</v>
      </c>
      <c r="AI24" s="228">
        <f t="shared" si="5"/>
        <v>6635209.6581584271</v>
      </c>
    </row>
    <row r="25" spans="1:35" x14ac:dyDescent="0.35">
      <c r="A25" s="228">
        <f t="shared" si="1"/>
        <v>2021</v>
      </c>
      <c r="B25" s="2">
        <v>44531</v>
      </c>
      <c r="C25" s="228">
        <v>266908.57803571637</v>
      </c>
      <c r="D25" s="228">
        <v>122937.40887261509</v>
      </c>
      <c r="E25" s="228">
        <v>97048.111914777197</v>
      </c>
      <c r="F25">
        <v>244772.90312736129</v>
      </c>
      <c r="G25" s="228">
        <v>21</v>
      </c>
      <c r="H25" s="228">
        <v>6</v>
      </c>
      <c r="I25" s="228">
        <v>4</v>
      </c>
      <c r="J25">
        <v>0</v>
      </c>
      <c r="K25">
        <v>0</v>
      </c>
      <c r="L25">
        <v>0</v>
      </c>
      <c r="M25">
        <v>0</v>
      </c>
      <c r="N25">
        <v>12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5605080.1387500437</v>
      </c>
      <c r="AB25">
        <v>737624.45323569048</v>
      </c>
      <c r="AC25">
        <v>388192.44765910879</v>
      </c>
      <c r="AD25">
        <v>5140230.9656745866</v>
      </c>
      <c r="AF25" s="228">
        <f t="shared" si="2"/>
        <v>5605080.1387500437</v>
      </c>
      <c r="AG25" s="228">
        <f t="shared" si="3"/>
        <v>737624.4532356906</v>
      </c>
      <c r="AH25" s="228">
        <f t="shared" si="4"/>
        <v>388192.44765910879</v>
      </c>
      <c r="AI25" s="228">
        <f t="shared" si="5"/>
        <v>6730897.039644843</v>
      </c>
    </row>
    <row r="26" spans="1:35" x14ac:dyDescent="0.35">
      <c r="A26" s="228">
        <f t="shared" si="1"/>
        <v>2022</v>
      </c>
      <c r="B26" s="2">
        <v>44562</v>
      </c>
      <c r="C26" s="228">
        <v>267825.86557874118</v>
      </c>
      <c r="D26" s="228">
        <v>107503.4720745993</v>
      </c>
      <c r="E26" s="228">
        <v>80592.325235865312</v>
      </c>
      <c r="F26">
        <v>244846.7233466302</v>
      </c>
      <c r="G26" s="228">
        <v>20</v>
      </c>
      <c r="H26" s="228">
        <v>6</v>
      </c>
      <c r="I26" s="228">
        <v>5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5356517.3115748242</v>
      </c>
      <c r="AB26">
        <v>645020.83244759578</v>
      </c>
      <c r="AC26">
        <v>402961.62617932662</v>
      </c>
      <c r="AD26">
        <v>4896934.4669326041</v>
      </c>
      <c r="AF26" s="228">
        <f t="shared" si="2"/>
        <v>5356517.3115748242</v>
      </c>
      <c r="AG26" s="228">
        <f t="shared" si="3"/>
        <v>645020.83244759578</v>
      </c>
      <c r="AH26" s="228">
        <f t="shared" si="4"/>
        <v>402961.62617932656</v>
      </c>
      <c r="AI26" s="228">
        <f t="shared" si="5"/>
        <v>6404499.7702017464</v>
      </c>
    </row>
    <row r="27" spans="1:35" x14ac:dyDescent="0.35">
      <c r="A27" s="228">
        <f t="shared" si="1"/>
        <v>2022</v>
      </c>
      <c r="B27" s="2">
        <v>44593</v>
      </c>
      <c r="C27" s="228">
        <v>274903.84739807219</v>
      </c>
      <c r="D27" s="228">
        <v>114504.6563739003</v>
      </c>
      <c r="E27" s="228">
        <v>85927.921812495595</v>
      </c>
      <c r="F27">
        <v>251154.3022311627</v>
      </c>
      <c r="G27" s="228">
        <v>19</v>
      </c>
      <c r="H27" s="228">
        <v>5</v>
      </c>
      <c r="I27" s="228">
        <v>4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5223173.1005633716</v>
      </c>
      <c r="AB27">
        <v>572523.28186950134</v>
      </c>
      <c r="AC27">
        <v>343711.68724998238</v>
      </c>
      <c r="AD27">
        <v>4771931.742392092</v>
      </c>
      <c r="AF27" s="228">
        <f t="shared" si="2"/>
        <v>5223173.1005633716</v>
      </c>
      <c r="AG27" s="228">
        <f t="shared" si="3"/>
        <v>572523.28186950157</v>
      </c>
      <c r="AH27" s="228">
        <f t="shared" si="4"/>
        <v>343711.68724998238</v>
      </c>
      <c r="AI27" s="228">
        <f t="shared" si="5"/>
        <v>6139408.0696828561</v>
      </c>
    </row>
    <row r="28" spans="1:35" x14ac:dyDescent="0.35">
      <c r="A28" s="228">
        <f t="shared" si="1"/>
        <v>2022</v>
      </c>
      <c r="B28" s="2">
        <v>44621</v>
      </c>
      <c r="C28" s="228">
        <v>277531.00976616459</v>
      </c>
      <c r="D28" s="228">
        <v>128236.5574542914</v>
      </c>
      <c r="E28" s="228">
        <v>88903.640742929885</v>
      </c>
      <c r="F28">
        <v>253091.24133932899</v>
      </c>
      <c r="G28" s="228">
        <v>23</v>
      </c>
      <c r="H28" s="228">
        <v>4</v>
      </c>
      <c r="I28" s="228">
        <v>4</v>
      </c>
      <c r="J28">
        <v>0</v>
      </c>
      <c r="K28">
        <v>0</v>
      </c>
      <c r="L28">
        <v>0</v>
      </c>
      <c r="M28">
        <v>0</v>
      </c>
      <c r="N28">
        <v>3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6383213.2246217858</v>
      </c>
      <c r="AB28">
        <v>512946.22981716582</v>
      </c>
      <c r="AC28">
        <v>355614.56297171948</v>
      </c>
      <c r="AD28">
        <v>5821098.5508045685</v>
      </c>
      <c r="AF28" s="228">
        <f t="shared" si="2"/>
        <v>6383213.2246217858</v>
      </c>
      <c r="AG28" s="228">
        <f t="shared" si="3"/>
        <v>512946.22981716559</v>
      </c>
      <c r="AH28" s="228">
        <f t="shared" si="4"/>
        <v>355614.56297171954</v>
      </c>
      <c r="AI28" s="228">
        <f t="shared" si="5"/>
        <v>7251774.0174106713</v>
      </c>
    </row>
    <row r="29" spans="1:35" x14ac:dyDescent="0.35">
      <c r="A29" s="228">
        <f t="shared" si="1"/>
        <v>2022</v>
      </c>
      <c r="B29" s="2">
        <v>44652</v>
      </c>
      <c r="C29" s="228">
        <v>282972.96194232168</v>
      </c>
      <c r="D29" s="228">
        <v>130445.58238059891</v>
      </c>
      <c r="E29" s="228">
        <v>95065.117572094401</v>
      </c>
      <c r="F29">
        <v>257858.49740895091</v>
      </c>
      <c r="G29" s="228">
        <v>21</v>
      </c>
      <c r="H29" s="228">
        <v>5</v>
      </c>
      <c r="I29" s="228">
        <v>4</v>
      </c>
      <c r="J29">
        <v>0</v>
      </c>
      <c r="K29">
        <v>0</v>
      </c>
      <c r="L29">
        <v>0</v>
      </c>
      <c r="M29">
        <v>0</v>
      </c>
      <c r="N29">
        <v>4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5942432.2007887568</v>
      </c>
      <c r="AB29">
        <v>652227.9119029945</v>
      </c>
      <c r="AC29">
        <v>380260.4702883776</v>
      </c>
      <c r="AD29">
        <v>5415028.4455879685</v>
      </c>
      <c r="AF29" s="228">
        <f t="shared" si="2"/>
        <v>5942432.200788755</v>
      </c>
      <c r="AG29" s="228">
        <f t="shared" si="3"/>
        <v>652227.9119029945</v>
      </c>
      <c r="AH29" s="228">
        <f t="shared" si="4"/>
        <v>380260.4702883776</v>
      </c>
      <c r="AI29" s="228">
        <f t="shared" si="5"/>
        <v>6974920.5829801271</v>
      </c>
    </row>
    <row r="30" spans="1:35" x14ac:dyDescent="0.35">
      <c r="A30" s="228">
        <f t="shared" si="1"/>
        <v>2022</v>
      </c>
      <c r="B30" s="2">
        <v>44682</v>
      </c>
      <c r="C30" s="228">
        <v>286649.65232593298</v>
      </c>
      <c r="D30" s="228">
        <v>122513.93408951889</v>
      </c>
      <c r="E30" s="228">
        <v>99718.997471266252</v>
      </c>
      <c r="F30">
        <v>260877.9472961752</v>
      </c>
      <c r="G30" s="228">
        <v>21</v>
      </c>
      <c r="H30" s="228">
        <v>5</v>
      </c>
      <c r="I30" s="228">
        <v>5</v>
      </c>
      <c r="J30">
        <v>0</v>
      </c>
      <c r="K30">
        <v>0</v>
      </c>
      <c r="L30">
        <v>0</v>
      </c>
      <c r="M30">
        <v>0</v>
      </c>
      <c r="N30">
        <v>5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6019642.698844593</v>
      </c>
      <c r="AB30">
        <v>612569.67044759425</v>
      </c>
      <c r="AC30">
        <v>498594.98735633132</v>
      </c>
      <c r="AD30">
        <v>5478436.8932196796</v>
      </c>
      <c r="AF30" s="228">
        <f t="shared" si="2"/>
        <v>6019642.698844593</v>
      </c>
      <c r="AG30" s="228">
        <f t="shared" si="3"/>
        <v>612569.67044759449</v>
      </c>
      <c r="AH30" s="228">
        <f t="shared" si="4"/>
        <v>498594.98735633126</v>
      </c>
      <c r="AI30" s="228">
        <f t="shared" si="5"/>
        <v>7130807.3566485187</v>
      </c>
    </row>
    <row r="31" spans="1:35" x14ac:dyDescent="0.35">
      <c r="A31" s="228">
        <f t="shared" si="1"/>
        <v>2022</v>
      </c>
      <c r="B31" s="2">
        <v>44713</v>
      </c>
      <c r="C31" s="228">
        <v>290952.65227053309</v>
      </c>
      <c r="D31" s="228">
        <v>129740.88500154769</v>
      </c>
      <c r="E31" s="228">
        <v>105279.3310879057</v>
      </c>
      <c r="F31">
        <v>264544.8118716983</v>
      </c>
      <c r="G31" s="228">
        <v>22</v>
      </c>
      <c r="H31" s="228">
        <v>4</v>
      </c>
      <c r="I31" s="228">
        <v>4</v>
      </c>
      <c r="J31">
        <v>0</v>
      </c>
      <c r="K31">
        <v>0</v>
      </c>
      <c r="L31">
        <v>0</v>
      </c>
      <c r="M31">
        <v>0</v>
      </c>
      <c r="N31">
        <v>6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6400958.3499517292</v>
      </c>
      <c r="AB31">
        <v>518963.54000619071</v>
      </c>
      <c r="AC31">
        <v>421117.32435162272</v>
      </c>
      <c r="AD31">
        <v>5819985.8611773634</v>
      </c>
      <c r="AF31" s="228">
        <f t="shared" si="2"/>
        <v>6400958.3499517282</v>
      </c>
      <c r="AG31" s="228">
        <f t="shared" si="3"/>
        <v>518963.54000619077</v>
      </c>
      <c r="AH31" s="228">
        <f t="shared" si="4"/>
        <v>421117.32435162278</v>
      </c>
      <c r="AI31" s="228">
        <f t="shared" si="5"/>
        <v>7341039.2143095415</v>
      </c>
    </row>
    <row r="32" spans="1:35" x14ac:dyDescent="0.35">
      <c r="A32" s="228">
        <f t="shared" si="1"/>
        <v>2022</v>
      </c>
      <c r="B32" s="2">
        <v>44743</v>
      </c>
      <c r="C32" s="228">
        <v>287871.62359687669</v>
      </c>
      <c r="D32" s="228">
        <v>126022.25807789669</v>
      </c>
      <c r="E32" s="228">
        <v>98975.790995916701</v>
      </c>
      <c r="F32">
        <v>260868.7167016514</v>
      </c>
      <c r="G32" s="228">
        <v>20</v>
      </c>
      <c r="H32" s="228">
        <v>6</v>
      </c>
      <c r="I32" s="228">
        <v>5</v>
      </c>
      <c r="J32">
        <v>0</v>
      </c>
      <c r="K32">
        <v>0</v>
      </c>
      <c r="L32">
        <v>0</v>
      </c>
      <c r="M32">
        <v>0</v>
      </c>
      <c r="N32">
        <v>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5757432.4719375353</v>
      </c>
      <c r="AB32">
        <v>756133.54846737999</v>
      </c>
      <c r="AC32">
        <v>494878.9549795835</v>
      </c>
      <c r="AD32">
        <v>5217374.3340330282</v>
      </c>
      <c r="AF32" s="228">
        <f t="shared" si="2"/>
        <v>5757432.4719375335</v>
      </c>
      <c r="AG32" s="228">
        <f t="shared" si="3"/>
        <v>756133.54846738023</v>
      </c>
      <c r="AH32" s="228">
        <f t="shared" si="4"/>
        <v>494878.9549795835</v>
      </c>
      <c r="AI32" s="228">
        <f t="shared" si="5"/>
        <v>7008444.9753844971</v>
      </c>
    </row>
    <row r="33" spans="1:35" x14ac:dyDescent="0.35">
      <c r="A33" s="228">
        <f t="shared" si="1"/>
        <v>2022</v>
      </c>
      <c r="B33" s="2">
        <v>44774</v>
      </c>
      <c r="C33" s="228">
        <v>282601.97900974989</v>
      </c>
      <c r="D33" s="228">
        <v>124929.0466027463</v>
      </c>
      <c r="E33" s="228">
        <v>97574.014386545925</v>
      </c>
      <c r="F33">
        <v>255087.3975337767</v>
      </c>
      <c r="G33" s="228">
        <v>23</v>
      </c>
      <c r="H33" s="228">
        <v>4</v>
      </c>
      <c r="I33" s="228">
        <v>4</v>
      </c>
      <c r="J33">
        <v>0</v>
      </c>
      <c r="K33">
        <v>0</v>
      </c>
      <c r="L33">
        <v>0</v>
      </c>
      <c r="M33">
        <v>0</v>
      </c>
      <c r="N33">
        <v>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6499845.5172242476</v>
      </c>
      <c r="AB33">
        <v>499716.18641098519</v>
      </c>
      <c r="AC33">
        <v>390296.0575461837</v>
      </c>
      <c r="AD33">
        <v>5867010.1432768647</v>
      </c>
      <c r="AF33" s="228">
        <f t="shared" si="2"/>
        <v>6499845.5172242476</v>
      </c>
      <c r="AG33" s="228">
        <f t="shared" si="3"/>
        <v>499716.18641098519</v>
      </c>
      <c r="AH33" s="228">
        <f t="shared" si="4"/>
        <v>390296.0575461837</v>
      </c>
      <c r="AI33" s="228">
        <f t="shared" si="5"/>
        <v>7389857.761181416</v>
      </c>
    </row>
    <row r="34" spans="1:35" x14ac:dyDescent="0.35">
      <c r="A34" s="228">
        <f t="shared" si="1"/>
        <v>2022</v>
      </c>
      <c r="B34" s="2">
        <v>44805</v>
      </c>
      <c r="C34" s="228">
        <v>293646.2579206982</v>
      </c>
      <c r="D34" s="228">
        <v>126249.22749101061</v>
      </c>
      <c r="E34" s="228">
        <v>102711.31471056789</v>
      </c>
      <c r="F34">
        <v>265672.85639181489</v>
      </c>
      <c r="G34" s="228">
        <v>21</v>
      </c>
      <c r="H34" s="228">
        <v>5</v>
      </c>
      <c r="I34" s="228">
        <v>4</v>
      </c>
      <c r="J34">
        <v>0</v>
      </c>
      <c r="K34">
        <v>0</v>
      </c>
      <c r="L34">
        <v>0</v>
      </c>
      <c r="M34">
        <v>0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6166571.4163346626</v>
      </c>
      <c r="AB34">
        <v>631246.13745505316</v>
      </c>
      <c r="AC34">
        <v>410845.25884227152</v>
      </c>
      <c r="AD34">
        <v>5579129.9842281127</v>
      </c>
      <c r="AF34" s="228">
        <f t="shared" si="2"/>
        <v>6166571.4163346626</v>
      </c>
      <c r="AG34" s="228">
        <f t="shared" si="3"/>
        <v>631246.13745505305</v>
      </c>
      <c r="AH34" s="228">
        <f t="shared" si="4"/>
        <v>410845.25884227158</v>
      </c>
      <c r="AI34" s="228">
        <f t="shared" si="5"/>
        <v>7208662.812631987</v>
      </c>
    </row>
    <row r="35" spans="1:35" x14ac:dyDescent="0.35">
      <c r="A35" s="228">
        <f t="shared" si="1"/>
        <v>2022</v>
      </c>
      <c r="B35" s="2">
        <v>44835</v>
      </c>
      <c r="C35" s="228">
        <v>291508.25338154437</v>
      </c>
      <c r="D35" s="228">
        <v>130241.133869232</v>
      </c>
      <c r="E35" s="228">
        <v>99424.671693190001</v>
      </c>
      <c r="F35">
        <v>263151.73543414421</v>
      </c>
      <c r="G35" s="228">
        <v>21</v>
      </c>
      <c r="H35" s="228">
        <v>5</v>
      </c>
      <c r="I35" s="228">
        <v>5</v>
      </c>
      <c r="J35">
        <v>0</v>
      </c>
      <c r="K35">
        <v>0</v>
      </c>
      <c r="L35">
        <v>0</v>
      </c>
      <c r="M35">
        <v>0</v>
      </c>
      <c r="N35">
        <v>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6121673.3210124318</v>
      </c>
      <c r="AB35">
        <v>651205.66934615979</v>
      </c>
      <c r="AC35">
        <v>497123.35846595</v>
      </c>
      <c r="AD35">
        <v>5526186.4441170273</v>
      </c>
      <c r="AF35" s="228">
        <f t="shared" si="2"/>
        <v>6121673.3210124318</v>
      </c>
      <c r="AG35" s="228">
        <f t="shared" si="3"/>
        <v>651205.66934616002</v>
      </c>
      <c r="AH35" s="228">
        <f t="shared" si="4"/>
        <v>497123.35846595</v>
      </c>
      <c r="AI35" s="228">
        <f t="shared" si="5"/>
        <v>7270002.348824542</v>
      </c>
    </row>
    <row r="36" spans="1:35" x14ac:dyDescent="0.35">
      <c r="A36" s="228">
        <f t="shared" si="1"/>
        <v>2022</v>
      </c>
      <c r="B36" s="2">
        <v>44866</v>
      </c>
      <c r="C36" s="228">
        <v>284775.1066920567</v>
      </c>
      <c r="D36" s="228">
        <v>124743.72962035509</v>
      </c>
      <c r="E36" s="228">
        <v>96171.278384604258</v>
      </c>
      <c r="F36">
        <v>256081.08786414319</v>
      </c>
      <c r="G36" s="228">
        <v>20</v>
      </c>
      <c r="H36" s="228">
        <v>6</v>
      </c>
      <c r="I36" s="228">
        <v>4</v>
      </c>
      <c r="J36">
        <v>0</v>
      </c>
      <c r="K36">
        <v>0</v>
      </c>
      <c r="L36">
        <v>0</v>
      </c>
      <c r="M36">
        <v>0</v>
      </c>
      <c r="N36">
        <v>11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5695502.1338411337</v>
      </c>
      <c r="AB36">
        <v>748462.37772213062</v>
      </c>
      <c r="AC36">
        <v>384685.11353841698</v>
      </c>
      <c r="AD36">
        <v>5121621.7572828643</v>
      </c>
      <c r="AF36" s="228">
        <f t="shared" si="2"/>
        <v>5695502.1338411337</v>
      </c>
      <c r="AG36" s="228">
        <f t="shared" si="3"/>
        <v>748462.37772213062</v>
      </c>
      <c r="AH36" s="228">
        <f t="shared" si="4"/>
        <v>384685.11353841703</v>
      </c>
      <c r="AI36" s="228">
        <f t="shared" si="5"/>
        <v>6828649.6251016809</v>
      </c>
    </row>
    <row r="37" spans="1:35" x14ac:dyDescent="0.35">
      <c r="A37" s="228">
        <f t="shared" si="1"/>
        <v>2022</v>
      </c>
      <c r="B37" s="2">
        <v>44896</v>
      </c>
      <c r="C37" s="228">
        <v>274530.06048560719</v>
      </c>
      <c r="D37" s="228">
        <v>125590.5193368606</v>
      </c>
      <c r="E37" s="228">
        <v>98814.208394065325</v>
      </c>
      <c r="F37">
        <v>245545.97382251051</v>
      </c>
      <c r="G37" s="228">
        <v>21</v>
      </c>
      <c r="H37" s="228">
        <v>6</v>
      </c>
      <c r="I37" s="228">
        <v>4</v>
      </c>
      <c r="J37">
        <v>0</v>
      </c>
      <c r="K37">
        <v>0</v>
      </c>
      <c r="L37">
        <v>0</v>
      </c>
      <c r="M37">
        <v>0</v>
      </c>
      <c r="N37">
        <v>12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5765131.270197751</v>
      </c>
      <c r="AB37">
        <v>753543.11602116353</v>
      </c>
      <c r="AC37">
        <v>395256.8335762613</v>
      </c>
      <c r="AD37">
        <v>5156465.4502727203</v>
      </c>
      <c r="AF37" s="228">
        <f t="shared" si="2"/>
        <v>5765131.270197751</v>
      </c>
      <c r="AG37" s="228">
        <f t="shared" si="3"/>
        <v>753543.11602116353</v>
      </c>
      <c r="AH37" s="228">
        <f t="shared" si="4"/>
        <v>395256.8335762613</v>
      </c>
      <c r="AI37" s="228">
        <f t="shared" si="5"/>
        <v>6913931.2197951758</v>
      </c>
    </row>
    <row r="38" spans="1:35" x14ac:dyDescent="0.35">
      <c r="A38" s="228">
        <f t="shared" si="1"/>
        <v>2023</v>
      </c>
      <c r="B38" s="2">
        <v>44927</v>
      </c>
      <c r="C38" s="228">
        <v>274814.56228136068</v>
      </c>
      <c r="D38" s="228">
        <v>110155.4063575499</v>
      </c>
      <c r="E38" s="228">
        <v>82357.637492145004</v>
      </c>
      <c r="F38">
        <v>245590.46800409479</v>
      </c>
      <c r="G38" s="228">
        <v>20</v>
      </c>
      <c r="H38" s="228">
        <v>6</v>
      </c>
      <c r="I38" s="228">
        <v>5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5496291.2456272151</v>
      </c>
      <c r="AB38">
        <v>660932.43814529967</v>
      </c>
      <c r="AC38">
        <v>411788.18746072502</v>
      </c>
      <c r="AD38">
        <v>4911809.3600818971</v>
      </c>
      <c r="AF38" s="228">
        <f t="shared" si="2"/>
        <v>5496291.2456272133</v>
      </c>
      <c r="AG38" s="228">
        <f t="shared" si="3"/>
        <v>660932.43814529944</v>
      </c>
      <c r="AH38" s="228">
        <f t="shared" si="4"/>
        <v>411788.18746072502</v>
      </c>
      <c r="AI38" s="228">
        <f t="shared" si="5"/>
        <v>6569011.8712332379</v>
      </c>
    </row>
    <row r="39" spans="1:35" x14ac:dyDescent="0.35">
      <c r="A39" s="228">
        <f t="shared" si="1"/>
        <v>2023</v>
      </c>
      <c r="B39" s="2">
        <v>44958</v>
      </c>
      <c r="C39" s="228">
        <v>281450.45664945181</v>
      </c>
      <c r="D39" s="228">
        <v>117155.650199137</v>
      </c>
      <c r="E39" s="228">
        <v>87692.608746280632</v>
      </c>
      <c r="F39">
        <v>252014.8791777415</v>
      </c>
      <c r="G39" s="228">
        <v>19</v>
      </c>
      <c r="H39" s="228">
        <v>5</v>
      </c>
      <c r="I39" s="228">
        <v>4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5347558.6763395844</v>
      </c>
      <c r="AB39">
        <v>585778.25099568476</v>
      </c>
      <c r="AC39">
        <v>350770.43498512253</v>
      </c>
      <c r="AD39">
        <v>4788282.7043770878</v>
      </c>
      <c r="AF39" s="228">
        <f t="shared" si="2"/>
        <v>5347558.6763395844</v>
      </c>
      <c r="AG39" s="228">
        <f t="shared" si="3"/>
        <v>585778.250995685</v>
      </c>
      <c r="AH39" s="228">
        <f t="shared" si="4"/>
        <v>350770.43498512253</v>
      </c>
      <c r="AI39" s="228">
        <f t="shared" si="5"/>
        <v>6284107.3623203924</v>
      </c>
    </row>
    <row r="40" spans="1:35" x14ac:dyDescent="0.35">
      <c r="A40" s="228">
        <f t="shared" si="1"/>
        <v>2023</v>
      </c>
      <c r="B40" s="2">
        <v>44986</v>
      </c>
      <c r="C40" s="228">
        <v>283701.89396360877</v>
      </c>
      <c r="D40" s="228">
        <v>130885.98485842779</v>
      </c>
      <c r="E40" s="228">
        <v>90667.284559830558</v>
      </c>
      <c r="F40">
        <v>254111.61244006819</v>
      </c>
      <c r="G40" s="228">
        <v>23</v>
      </c>
      <c r="H40" s="228">
        <v>4</v>
      </c>
      <c r="I40" s="228">
        <v>4</v>
      </c>
      <c r="J40">
        <v>0</v>
      </c>
      <c r="K40">
        <v>0</v>
      </c>
      <c r="L40">
        <v>0</v>
      </c>
      <c r="M40">
        <v>0</v>
      </c>
      <c r="N40">
        <v>3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6525143.5611630017</v>
      </c>
      <c r="AB40">
        <v>523543.93943371129</v>
      </c>
      <c r="AC40">
        <v>362669.13823932217</v>
      </c>
      <c r="AD40">
        <v>5844567.0861215685</v>
      </c>
      <c r="AF40" s="228">
        <f t="shared" si="2"/>
        <v>6525143.5611630017</v>
      </c>
      <c r="AG40" s="228">
        <f t="shared" si="3"/>
        <v>523543.93943371117</v>
      </c>
      <c r="AH40" s="228">
        <f t="shared" si="4"/>
        <v>362669.13823932223</v>
      </c>
      <c r="AI40" s="228">
        <f t="shared" si="5"/>
        <v>7411356.6388360355</v>
      </c>
    </row>
    <row r="41" spans="1:35" x14ac:dyDescent="0.35">
      <c r="A41" s="228">
        <f t="shared" si="1"/>
        <v>2023</v>
      </c>
      <c r="B41" s="2">
        <v>45017</v>
      </c>
      <c r="C41" s="228">
        <v>288698.35475292138</v>
      </c>
      <c r="D41" s="228">
        <v>133091.78736393349</v>
      </c>
      <c r="E41" s="228">
        <v>96826.616542651085</v>
      </c>
      <c r="F41">
        <v>258976.6734169166</v>
      </c>
      <c r="G41" s="228">
        <v>20</v>
      </c>
      <c r="H41" s="228">
        <v>5</v>
      </c>
      <c r="I41" s="228">
        <v>5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5773967.0950584281</v>
      </c>
      <c r="AB41">
        <v>665458.9368196677</v>
      </c>
      <c r="AC41">
        <v>484133.08271325543</v>
      </c>
      <c r="AD41">
        <v>5179533.4683383331</v>
      </c>
      <c r="AF41" s="228">
        <f t="shared" si="2"/>
        <v>5773967.0950584281</v>
      </c>
      <c r="AG41" s="228">
        <f t="shared" si="3"/>
        <v>665458.93681966746</v>
      </c>
      <c r="AH41" s="228">
        <f t="shared" si="4"/>
        <v>484133.08271325543</v>
      </c>
      <c r="AI41" s="228">
        <f t="shared" si="5"/>
        <v>6923559.1145913508</v>
      </c>
    </row>
    <row r="42" spans="1:35" x14ac:dyDescent="0.35">
      <c r="A42" s="228">
        <f t="shared" si="1"/>
        <v>2023</v>
      </c>
      <c r="B42" s="2">
        <v>45047</v>
      </c>
      <c r="C42" s="228">
        <v>291766.48449926748</v>
      </c>
      <c r="D42" s="228">
        <v>125154.8108579868</v>
      </c>
      <c r="E42" s="228">
        <v>101476.94948578331</v>
      </c>
      <c r="F42">
        <v>261960.85453601391</v>
      </c>
      <c r="G42" s="228">
        <v>22</v>
      </c>
      <c r="H42" s="228">
        <v>5</v>
      </c>
      <c r="I42" s="228">
        <v>4</v>
      </c>
      <c r="J42">
        <v>0</v>
      </c>
      <c r="K42">
        <v>0</v>
      </c>
      <c r="L42">
        <v>0</v>
      </c>
      <c r="M42">
        <v>0</v>
      </c>
      <c r="N42">
        <v>5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6418862.6589838862</v>
      </c>
      <c r="AB42">
        <v>625774.05428993388</v>
      </c>
      <c r="AC42">
        <v>405907.7979431334</v>
      </c>
      <c r="AD42">
        <v>5763138.7997923046</v>
      </c>
      <c r="AF42" s="228">
        <f t="shared" si="2"/>
        <v>6418862.6589838844</v>
      </c>
      <c r="AG42" s="228">
        <f t="shared" si="3"/>
        <v>625774.05428993399</v>
      </c>
      <c r="AH42" s="228">
        <f t="shared" si="4"/>
        <v>405907.79794313322</v>
      </c>
      <c r="AI42" s="228">
        <f t="shared" si="5"/>
        <v>7450544.5112169515</v>
      </c>
    </row>
    <row r="43" spans="1:35" x14ac:dyDescent="0.35">
      <c r="A43" s="228">
        <f t="shared" si="1"/>
        <v>2023</v>
      </c>
      <c r="B43" s="2">
        <v>45078</v>
      </c>
      <c r="C43" s="228">
        <v>295375.85125404422</v>
      </c>
      <c r="D43" s="228">
        <v>132376.18048094169</v>
      </c>
      <c r="E43" s="228">
        <v>107033.5678757901</v>
      </c>
      <c r="F43">
        <v>265521.63747881842</v>
      </c>
      <c r="G43" s="228">
        <v>22</v>
      </c>
      <c r="H43" s="228">
        <v>4</v>
      </c>
      <c r="I43" s="228">
        <v>4</v>
      </c>
      <c r="J43">
        <v>0</v>
      </c>
      <c r="K43">
        <v>0</v>
      </c>
      <c r="L43">
        <v>0</v>
      </c>
      <c r="M43">
        <v>0</v>
      </c>
      <c r="N43">
        <v>6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6498268.727588973</v>
      </c>
      <c r="AB43">
        <v>529504.72192376677</v>
      </c>
      <c r="AC43">
        <v>428134.27150316018</v>
      </c>
      <c r="AD43">
        <v>5841476.0245340038</v>
      </c>
      <c r="AF43" s="228">
        <f t="shared" si="2"/>
        <v>6498268.727588973</v>
      </c>
      <c r="AG43" s="228">
        <f t="shared" si="3"/>
        <v>529504.72192376677</v>
      </c>
      <c r="AH43" s="228">
        <f t="shared" si="4"/>
        <v>428134.27150316042</v>
      </c>
      <c r="AI43" s="228">
        <f t="shared" si="5"/>
        <v>7455907.7210159004</v>
      </c>
    </row>
    <row r="44" spans="1:35" x14ac:dyDescent="0.35">
      <c r="A44" s="228">
        <f t="shared" si="1"/>
        <v>2023</v>
      </c>
      <c r="B44" s="2">
        <v>45108</v>
      </c>
      <c r="C44" s="228">
        <v>291636.93818003731</v>
      </c>
      <c r="D44" s="228">
        <v>128654.1493703889</v>
      </c>
      <c r="E44" s="228">
        <v>100727.7616805116</v>
      </c>
      <c r="F44">
        <v>261763.83482780051</v>
      </c>
      <c r="G44" s="228">
        <v>20</v>
      </c>
      <c r="H44" s="228">
        <v>6</v>
      </c>
      <c r="I44" s="228">
        <v>5</v>
      </c>
      <c r="J44">
        <v>0</v>
      </c>
      <c r="K44">
        <v>0</v>
      </c>
      <c r="L44">
        <v>0</v>
      </c>
      <c r="M44">
        <v>0</v>
      </c>
      <c r="N44">
        <v>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5832738.7636007462</v>
      </c>
      <c r="AB44">
        <v>771924.89622233366</v>
      </c>
      <c r="AC44">
        <v>503638.80840255792</v>
      </c>
      <c r="AD44">
        <v>5235276.6965560103</v>
      </c>
      <c r="AF44" s="228">
        <f t="shared" si="2"/>
        <v>5832738.7636007462</v>
      </c>
      <c r="AG44" s="228">
        <f t="shared" si="3"/>
        <v>771924.89622233342</v>
      </c>
      <c r="AH44" s="228">
        <f t="shared" si="4"/>
        <v>503638.80840255797</v>
      </c>
      <c r="AI44" s="228">
        <f t="shared" si="5"/>
        <v>7108302.4682256375</v>
      </c>
    </row>
    <row r="45" spans="1:35" x14ac:dyDescent="0.35">
      <c r="A45" s="228">
        <f t="shared" si="1"/>
        <v>2023</v>
      </c>
      <c r="B45" s="2">
        <v>45139</v>
      </c>
      <c r="C45" s="228">
        <v>285843.15502502961</v>
      </c>
      <c r="D45" s="228">
        <v>127561.4194259998</v>
      </c>
      <c r="E45" s="228">
        <v>99326.305633258569</v>
      </c>
      <c r="F45">
        <v>256001.566407726</v>
      </c>
      <c r="G45" s="228">
        <v>23</v>
      </c>
      <c r="H45" s="228">
        <v>4</v>
      </c>
      <c r="I45" s="228">
        <v>4</v>
      </c>
      <c r="J45">
        <v>0</v>
      </c>
      <c r="K45">
        <v>0</v>
      </c>
      <c r="L45">
        <v>0</v>
      </c>
      <c r="M45">
        <v>0</v>
      </c>
      <c r="N45">
        <v>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6574392.5655756807</v>
      </c>
      <c r="AB45">
        <v>510245.67770399922</v>
      </c>
      <c r="AC45">
        <v>397305.22253303428</v>
      </c>
      <c r="AD45">
        <v>5888036.0273776976</v>
      </c>
      <c r="AF45" s="228">
        <f t="shared" si="2"/>
        <v>6574392.5655756807</v>
      </c>
      <c r="AG45" s="228">
        <f t="shared" si="3"/>
        <v>510245.67770399922</v>
      </c>
      <c r="AH45" s="228">
        <f t="shared" si="4"/>
        <v>397305.22253303428</v>
      </c>
      <c r="AI45" s="228">
        <f t="shared" si="5"/>
        <v>7481943.4658127138</v>
      </c>
    </row>
    <row r="46" spans="1:35" x14ac:dyDescent="0.35">
      <c r="A46" s="228">
        <f t="shared" si="1"/>
        <v>2023</v>
      </c>
      <c r="B46" s="2">
        <v>45170</v>
      </c>
      <c r="C46" s="228">
        <v>296503.73909987009</v>
      </c>
      <c r="D46" s="228">
        <v>128884.7931494862</v>
      </c>
      <c r="E46" s="228">
        <v>104465.7313193774</v>
      </c>
      <c r="F46">
        <v>266709.36217445938</v>
      </c>
      <c r="G46" s="228">
        <v>20</v>
      </c>
      <c r="H46" s="228">
        <v>6</v>
      </c>
      <c r="I46" s="228">
        <v>4</v>
      </c>
      <c r="J46">
        <v>0</v>
      </c>
      <c r="K46">
        <v>0</v>
      </c>
      <c r="L46">
        <v>0</v>
      </c>
      <c r="M46">
        <v>0</v>
      </c>
      <c r="N46">
        <v>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5930074.7819974031</v>
      </c>
      <c r="AB46">
        <v>773308.7588969171</v>
      </c>
      <c r="AC46">
        <v>417862.92527750949</v>
      </c>
      <c r="AD46">
        <v>5334187.2434891872</v>
      </c>
      <c r="AF46" s="228">
        <f t="shared" si="2"/>
        <v>5930074.7819974013</v>
      </c>
      <c r="AG46" s="228">
        <f t="shared" si="3"/>
        <v>773308.75889691722</v>
      </c>
      <c r="AH46" s="228">
        <f t="shared" si="4"/>
        <v>417862.92527750961</v>
      </c>
      <c r="AI46" s="228">
        <f t="shared" si="5"/>
        <v>7121246.4661718281</v>
      </c>
    </row>
    <row r="47" spans="1:35" x14ac:dyDescent="0.35">
      <c r="A47" s="228">
        <f t="shared" si="1"/>
        <v>2023</v>
      </c>
      <c r="B47" s="2">
        <v>45200</v>
      </c>
      <c r="C47" s="228">
        <v>294106.35666713893</v>
      </c>
      <c r="D47" s="228">
        <v>132880.70817855859</v>
      </c>
      <c r="E47" s="228">
        <v>101181.7567467747</v>
      </c>
      <c r="F47">
        <v>264397.97974954912</v>
      </c>
      <c r="G47" s="228">
        <v>22</v>
      </c>
      <c r="H47" s="228">
        <v>4</v>
      </c>
      <c r="I47" s="228">
        <v>5</v>
      </c>
      <c r="J47">
        <v>0</v>
      </c>
      <c r="K47">
        <v>0</v>
      </c>
      <c r="L47">
        <v>0</v>
      </c>
      <c r="M47">
        <v>0</v>
      </c>
      <c r="N47">
        <v>10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6470339.8466770556</v>
      </c>
      <c r="AB47">
        <v>531522.8327142346</v>
      </c>
      <c r="AC47">
        <v>505908.78373387363</v>
      </c>
      <c r="AD47">
        <v>5816755.554490081</v>
      </c>
      <c r="AF47" s="228">
        <f t="shared" si="2"/>
        <v>6470339.8466770565</v>
      </c>
      <c r="AG47" s="228">
        <f t="shared" si="3"/>
        <v>531522.83271423436</v>
      </c>
      <c r="AH47" s="228">
        <f t="shared" si="4"/>
        <v>505908.78373387351</v>
      </c>
      <c r="AI47" s="228">
        <f t="shared" si="5"/>
        <v>7507771.4631251646</v>
      </c>
    </row>
    <row r="48" spans="1:35" x14ac:dyDescent="0.35">
      <c r="A48" s="228">
        <f t="shared" si="1"/>
        <v>2023</v>
      </c>
      <c r="B48" s="2">
        <v>45231</v>
      </c>
      <c r="C48" s="228">
        <v>287216.58985891682</v>
      </c>
      <c r="D48" s="228">
        <v>127386.60347983849</v>
      </c>
      <c r="E48" s="228">
        <v>97930.559845503769</v>
      </c>
      <c r="F48">
        <v>257604.36389159589</v>
      </c>
      <c r="G48" s="228">
        <v>20</v>
      </c>
      <c r="H48" s="228">
        <v>6</v>
      </c>
      <c r="I48" s="228">
        <v>4</v>
      </c>
      <c r="J48">
        <v>0</v>
      </c>
      <c r="K48">
        <v>0</v>
      </c>
      <c r="L48">
        <v>0</v>
      </c>
      <c r="M48">
        <v>0</v>
      </c>
      <c r="N48">
        <v>11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5744331.7971783346</v>
      </c>
      <c r="AB48">
        <v>764319.62087903114</v>
      </c>
      <c r="AC48">
        <v>391722.23938201508</v>
      </c>
      <c r="AD48">
        <v>5152087.2778319186</v>
      </c>
      <c r="AF48" s="228">
        <f t="shared" si="2"/>
        <v>5744331.7971783364</v>
      </c>
      <c r="AG48" s="228">
        <f t="shared" si="3"/>
        <v>764319.62087903102</v>
      </c>
      <c r="AH48" s="228">
        <f t="shared" si="4"/>
        <v>391722.23938201508</v>
      </c>
      <c r="AI48" s="228">
        <f t="shared" si="5"/>
        <v>6900373.6574393827</v>
      </c>
    </row>
    <row r="49" spans="1:35" x14ac:dyDescent="0.35">
      <c r="A49" s="228">
        <f t="shared" si="1"/>
        <v>2023</v>
      </c>
      <c r="B49" s="2">
        <v>45261</v>
      </c>
      <c r="C49" s="228">
        <v>276874.39301661891</v>
      </c>
      <c r="D49" s="228">
        <v>128235.9404594441</v>
      </c>
      <c r="E49" s="228">
        <v>100575.1854933287</v>
      </c>
      <c r="F49">
        <v>247376.5258800615</v>
      </c>
      <c r="G49" s="228">
        <v>20</v>
      </c>
      <c r="H49" s="228">
        <v>6</v>
      </c>
      <c r="I49" s="228">
        <v>5</v>
      </c>
      <c r="J49">
        <v>0</v>
      </c>
      <c r="K49">
        <v>0</v>
      </c>
      <c r="L49">
        <v>0</v>
      </c>
      <c r="M49">
        <v>0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5537487.8603323773</v>
      </c>
      <c r="AB49">
        <v>769415.64275666443</v>
      </c>
      <c r="AC49">
        <v>502875.92746664362</v>
      </c>
      <c r="AD49">
        <v>4947530.5176012302</v>
      </c>
      <c r="AF49" s="228">
        <f t="shared" si="2"/>
        <v>5537487.8603323782</v>
      </c>
      <c r="AG49" s="228">
        <f t="shared" si="3"/>
        <v>769415.64275666466</v>
      </c>
      <c r="AH49" s="228">
        <f t="shared" si="4"/>
        <v>502875.92746664351</v>
      </c>
      <c r="AI49" s="228">
        <f t="shared" si="5"/>
        <v>6809779.4305556864</v>
      </c>
    </row>
    <row r="50" spans="1:35" x14ac:dyDescent="0.35">
      <c r="A50" s="228">
        <f t="shared" si="1"/>
        <v>2024</v>
      </c>
      <c r="B50" s="2">
        <v>45292</v>
      </c>
      <c r="C50" s="228">
        <v>277072.49350835581</v>
      </c>
      <c r="D50" s="228">
        <v>112802.9497577844</v>
      </c>
      <c r="E50" s="228">
        <v>84120.02732649332</v>
      </c>
      <c r="F50">
        <v>247717.33786815809</v>
      </c>
      <c r="G50" s="228">
        <v>21</v>
      </c>
      <c r="H50" s="228">
        <v>6</v>
      </c>
      <c r="I50" s="228">
        <v>4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5818522.3636754723</v>
      </c>
      <c r="AB50">
        <v>676817.69854670623</v>
      </c>
      <c r="AC50">
        <v>336480.10930597328</v>
      </c>
      <c r="AD50">
        <v>5202064.0952313207</v>
      </c>
      <c r="AF50" s="228">
        <f t="shared" si="2"/>
        <v>5818522.3636754723</v>
      </c>
      <c r="AG50" s="228">
        <f t="shared" si="3"/>
        <v>676817.69854670647</v>
      </c>
      <c r="AH50" s="228">
        <f t="shared" si="4"/>
        <v>336480.10930597328</v>
      </c>
      <c r="AI50" s="228">
        <f t="shared" si="5"/>
        <v>6831820.1715281522</v>
      </c>
    </row>
    <row r="51" spans="1:35" x14ac:dyDescent="0.35">
      <c r="A51" s="228">
        <f t="shared" si="1"/>
        <v>2024</v>
      </c>
      <c r="B51" s="2">
        <v>45323</v>
      </c>
      <c r="C51" s="228">
        <v>283594.28313024092</v>
      </c>
      <c r="D51" s="228">
        <v>119805.2438908833</v>
      </c>
      <c r="E51" s="228">
        <v>89456.363398540678</v>
      </c>
      <c r="F51">
        <v>254393.93824536761</v>
      </c>
      <c r="G51" s="228">
        <v>20</v>
      </c>
      <c r="H51" s="228">
        <v>5</v>
      </c>
      <c r="I51" s="228">
        <v>4</v>
      </c>
      <c r="J51">
        <v>0</v>
      </c>
      <c r="K51">
        <v>0</v>
      </c>
      <c r="L51">
        <v>0</v>
      </c>
      <c r="M51">
        <v>0</v>
      </c>
      <c r="N51">
        <v>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5671885.6626048181</v>
      </c>
      <c r="AB51">
        <v>599026.21945441631</v>
      </c>
      <c r="AC51">
        <v>357825.45359416271</v>
      </c>
      <c r="AD51">
        <v>5087878.7649073526</v>
      </c>
      <c r="AF51" s="228">
        <f t="shared" si="2"/>
        <v>5671885.6626048181</v>
      </c>
      <c r="AG51" s="228">
        <f t="shared" si="3"/>
        <v>599026.21945441654</v>
      </c>
      <c r="AH51" s="228">
        <f t="shared" si="4"/>
        <v>357825.45359416271</v>
      </c>
      <c r="AI51" s="228">
        <f t="shared" si="5"/>
        <v>6628737.3356533982</v>
      </c>
    </row>
    <row r="52" spans="1:35" x14ac:dyDescent="0.35">
      <c r="A52" s="228">
        <f t="shared" si="1"/>
        <v>2024</v>
      </c>
      <c r="B52" s="2">
        <v>45352</v>
      </c>
      <c r="C52" s="228">
        <v>285706.53015864571</v>
      </c>
      <c r="D52" s="228">
        <v>133538.01274323979</v>
      </c>
      <c r="E52" s="228">
        <v>92432.659580672625</v>
      </c>
      <c r="F52">
        <v>256697.4340020509</v>
      </c>
      <c r="G52" s="228">
        <v>21</v>
      </c>
      <c r="H52" s="228">
        <v>5</v>
      </c>
      <c r="I52" s="228">
        <v>5</v>
      </c>
      <c r="J52">
        <v>0</v>
      </c>
      <c r="K52">
        <v>0</v>
      </c>
      <c r="L52">
        <v>0</v>
      </c>
      <c r="M52">
        <v>0</v>
      </c>
      <c r="N52">
        <v>3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5999837.1333315596</v>
      </c>
      <c r="AB52">
        <v>667690.06371619902</v>
      </c>
      <c r="AC52">
        <v>462163.29790336313</v>
      </c>
      <c r="AD52">
        <v>5390646.1140430691</v>
      </c>
      <c r="AF52" s="228">
        <f t="shared" si="2"/>
        <v>5999837.1333315596</v>
      </c>
      <c r="AG52" s="228">
        <f t="shared" si="3"/>
        <v>667690.0637161989</v>
      </c>
      <c r="AH52" s="228">
        <f t="shared" si="4"/>
        <v>462163.29790336313</v>
      </c>
      <c r="AI52" s="228">
        <f t="shared" si="5"/>
        <v>7129690.4949511215</v>
      </c>
    </row>
    <row r="53" spans="1:35" x14ac:dyDescent="0.35">
      <c r="A53" s="228">
        <f t="shared" si="1"/>
        <v>2024</v>
      </c>
      <c r="B53" s="2">
        <v>45383</v>
      </c>
      <c r="C53" s="228">
        <v>290551.60144103161</v>
      </c>
      <c r="D53" s="228">
        <v>135747.11494348821</v>
      </c>
      <c r="E53" s="228">
        <v>98594.188071022858</v>
      </c>
      <c r="F53">
        <v>261730.47615940921</v>
      </c>
      <c r="G53" s="228">
        <v>22</v>
      </c>
      <c r="H53" s="228">
        <v>4</v>
      </c>
      <c r="I53" s="228">
        <v>4</v>
      </c>
      <c r="J53">
        <v>0</v>
      </c>
      <c r="K53">
        <v>0</v>
      </c>
      <c r="L53">
        <v>0</v>
      </c>
      <c r="M53">
        <v>0</v>
      </c>
      <c r="N53">
        <v>4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6392135.2317026947</v>
      </c>
      <c r="AB53">
        <v>542988.45977395261</v>
      </c>
      <c r="AC53">
        <v>394376.75228409137</v>
      </c>
      <c r="AD53">
        <v>5758070.4755070023</v>
      </c>
      <c r="AF53" s="228">
        <f t="shared" si="2"/>
        <v>6392135.2317026956</v>
      </c>
      <c r="AG53" s="228">
        <f t="shared" si="3"/>
        <v>542988.45977395284</v>
      </c>
      <c r="AH53" s="228">
        <f t="shared" si="4"/>
        <v>394376.75228409143</v>
      </c>
      <c r="AI53" s="228">
        <f t="shared" si="5"/>
        <v>7329500.4437607396</v>
      </c>
    </row>
    <row r="54" spans="1:35" x14ac:dyDescent="0.35">
      <c r="A54" s="228">
        <f t="shared" si="1"/>
        <v>2024</v>
      </c>
      <c r="B54" s="2">
        <v>45413</v>
      </c>
      <c r="C54" s="228">
        <v>293469.9582804516</v>
      </c>
      <c r="D54" s="228">
        <v>127814.3147138834</v>
      </c>
      <c r="E54" s="228">
        <v>103247.3010353133</v>
      </c>
      <c r="F54">
        <v>264852.84484345798</v>
      </c>
      <c r="G54" s="228">
        <v>22</v>
      </c>
      <c r="H54" s="228">
        <v>5</v>
      </c>
      <c r="I54" s="228">
        <v>4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6456339.0821699351</v>
      </c>
      <c r="AB54">
        <v>639071.57356941677</v>
      </c>
      <c r="AC54">
        <v>412989.20414125308</v>
      </c>
      <c r="AD54">
        <v>5826762.586556077</v>
      </c>
      <c r="AF54" s="228">
        <f t="shared" si="2"/>
        <v>6456339.0821699351</v>
      </c>
      <c r="AG54" s="228">
        <f t="shared" si="3"/>
        <v>639071.573569417</v>
      </c>
      <c r="AH54" s="228">
        <f t="shared" si="4"/>
        <v>412989.2041412532</v>
      </c>
      <c r="AI54" s="228">
        <f t="shared" si="5"/>
        <v>7508399.8598806057</v>
      </c>
    </row>
    <row r="55" spans="1:35" x14ac:dyDescent="0.35">
      <c r="A55" s="228">
        <f t="shared" si="1"/>
        <v>2024</v>
      </c>
      <c r="B55" s="2">
        <v>45444</v>
      </c>
      <c r="C55" s="228">
        <v>296948.70567677752</v>
      </c>
      <c r="D55" s="228">
        <v>135038.86617689859</v>
      </c>
      <c r="E55" s="228">
        <v>108806.03748039949</v>
      </c>
      <c r="F55">
        <v>268540.42784388899</v>
      </c>
      <c r="G55" s="228">
        <v>20</v>
      </c>
      <c r="H55" s="228">
        <v>5</v>
      </c>
      <c r="I55" s="228">
        <v>5</v>
      </c>
      <c r="J55">
        <v>0</v>
      </c>
      <c r="K55">
        <v>0</v>
      </c>
      <c r="L55">
        <v>0</v>
      </c>
      <c r="M55">
        <v>0</v>
      </c>
      <c r="N55">
        <v>6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5938974.1135355504</v>
      </c>
      <c r="AB55">
        <v>675194.33088449296</v>
      </c>
      <c r="AC55">
        <v>544030.18740199739</v>
      </c>
      <c r="AD55">
        <v>5370808.5568777807</v>
      </c>
      <c r="AF55" s="228">
        <f t="shared" si="2"/>
        <v>5938974.1135355504</v>
      </c>
      <c r="AG55" s="228">
        <f t="shared" si="3"/>
        <v>675194.33088449296</v>
      </c>
      <c r="AH55" s="228">
        <f t="shared" si="4"/>
        <v>544030.18740199751</v>
      </c>
      <c r="AI55" s="228">
        <f t="shared" si="5"/>
        <v>7158198.6318220412</v>
      </c>
    </row>
    <row r="56" spans="1:35" x14ac:dyDescent="0.35">
      <c r="A56" s="228">
        <f t="shared" si="1"/>
        <v>2024</v>
      </c>
      <c r="B56" s="2">
        <v>45474</v>
      </c>
      <c r="C56" s="228">
        <v>293116.79389325861</v>
      </c>
      <c r="D56" s="228">
        <v>131316.68092947689</v>
      </c>
      <c r="E56" s="228">
        <v>102500.128680818</v>
      </c>
      <c r="F56">
        <v>264918.80238066328</v>
      </c>
      <c r="G56" s="228">
        <v>22</v>
      </c>
      <c r="H56" s="228">
        <v>5</v>
      </c>
      <c r="I56" s="228">
        <v>4</v>
      </c>
      <c r="J56">
        <v>0</v>
      </c>
      <c r="K56">
        <v>0</v>
      </c>
      <c r="L56">
        <v>0</v>
      </c>
      <c r="M56">
        <v>0</v>
      </c>
      <c r="N56">
        <v>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6448569.4656516882</v>
      </c>
      <c r="AB56">
        <v>656583.40464738454</v>
      </c>
      <c r="AC56">
        <v>410000.51472327212</v>
      </c>
      <c r="AD56">
        <v>5828213.6523745935</v>
      </c>
      <c r="AF56" s="228">
        <f t="shared" si="2"/>
        <v>6448569.4656516891</v>
      </c>
      <c r="AG56" s="228">
        <f t="shared" si="3"/>
        <v>656583.40464738442</v>
      </c>
      <c r="AH56" s="228">
        <f t="shared" si="4"/>
        <v>410000.514723272</v>
      </c>
      <c r="AI56" s="228">
        <f t="shared" si="5"/>
        <v>7515153.3850223459</v>
      </c>
    </row>
    <row r="57" spans="1:35" x14ac:dyDescent="0.35">
      <c r="A57" s="228">
        <f t="shared" si="1"/>
        <v>2024</v>
      </c>
      <c r="B57" s="2">
        <v>45505</v>
      </c>
      <c r="C57" s="228">
        <v>287278.29203249537</v>
      </c>
      <c r="D57" s="228">
        <v>130218.8963290925</v>
      </c>
      <c r="E57" s="228">
        <v>101095.3079014548</v>
      </c>
      <c r="F57">
        <v>259315.0754422115</v>
      </c>
      <c r="G57" s="228">
        <v>22</v>
      </c>
      <c r="H57" s="228">
        <v>5</v>
      </c>
      <c r="I57" s="228">
        <v>4</v>
      </c>
      <c r="J57">
        <v>0</v>
      </c>
      <c r="K57">
        <v>0</v>
      </c>
      <c r="L57">
        <v>0</v>
      </c>
      <c r="M57">
        <v>0</v>
      </c>
      <c r="N57">
        <v>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6320122.4247148996</v>
      </c>
      <c r="AB57">
        <v>651094.48164546234</v>
      </c>
      <c r="AC57">
        <v>404381.23160581931</v>
      </c>
      <c r="AD57">
        <v>5704931.6597286519</v>
      </c>
      <c r="AF57" s="228">
        <f t="shared" si="2"/>
        <v>6320122.4247148987</v>
      </c>
      <c r="AG57" s="228">
        <f t="shared" si="3"/>
        <v>651094.48164546257</v>
      </c>
      <c r="AH57" s="228">
        <f t="shared" si="4"/>
        <v>404381.23160581919</v>
      </c>
      <c r="AI57" s="228">
        <f t="shared" si="5"/>
        <v>7375598.1379661812</v>
      </c>
    </row>
    <row r="58" spans="1:35" x14ac:dyDescent="0.35">
      <c r="A58" s="228">
        <f t="shared" si="1"/>
        <v>2024</v>
      </c>
      <c r="B58" s="2">
        <v>45536</v>
      </c>
      <c r="C58" s="228">
        <v>297921.86733561812</v>
      </c>
      <c r="D58" s="228">
        <v>131533.858332023</v>
      </c>
      <c r="E58" s="228">
        <v>106229.1341587489</v>
      </c>
      <c r="F58">
        <v>270185.64944976772</v>
      </c>
      <c r="G58" s="228">
        <v>20</v>
      </c>
      <c r="H58" s="228">
        <v>5</v>
      </c>
      <c r="I58" s="228">
        <v>5</v>
      </c>
      <c r="J58">
        <v>0</v>
      </c>
      <c r="K58">
        <v>0</v>
      </c>
      <c r="L58">
        <v>0</v>
      </c>
      <c r="M58">
        <v>0</v>
      </c>
      <c r="N58">
        <v>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5958437.3467123611</v>
      </c>
      <c r="AB58">
        <v>657669.29166011512</v>
      </c>
      <c r="AC58">
        <v>531145.6707937445</v>
      </c>
      <c r="AD58">
        <v>5403712.9889953546</v>
      </c>
      <c r="AF58" s="228">
        <f t="shared" si="2"/>
        <v>5958437.346712362</v>
      </c>
      <c r="AG58" s="228">
        <f t="shared" si="3"/>
        <v>657669.29166011501</v>
      </c>
      <c r="AH58" s="228">
        <f t="shared" si="4"/>
        <v>531145.6707937445</v>
      </c>
      <c r="AI58" s="228">
        <f t="shared" si="5"/>
        <v>7147252.3091662219</v>
      </c>
    </row>
    <row r="59" spans="1:35" x14ac:dyDescent="0.35">
      <c r="A59" s="228">
        <f t="shared" si="1"/>
        <v>2024</v>
      </c>
      <c r="B59" s="2">
        <v>45566</v>
      </c>
      <c r="C59" s="228">
        <v>295506.80812000472</v>
      </c>
      <c r="D59" s="228">
        <v>135520.3250294427</v>
      </c>
      <c r="E59" s="228">
        <v>102938.8701165789</v>
      </c>
      <c r="F59">
        <v>268015.37169418891</v>
      </c>
      <c r="G59" s="228">
        <v>23</v>
      </c>
      <c r="H59" s="228">
        <v>4</v>
      </c>
      <c r="I59" s="228">
        <v>4</v>
      </c>
      <c r="J59">
        <v>0</v>
      </c>
      <c r="K59">
        <v>0</v>
      </c>
      <c r="L59">
        <v>0</v>
      </c>
      <c r="M59">
        <v>0</v>
      </c>
      <c r="N59">
        <v>10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6796656.5867601084</v>
      </c>
      <c r="AB59">
        <v>542081.30011777068</v>
      </c>
      <c r="AC59">
        <v>411755.48046631581</v>
      </c>
      <c r="AD59">
        <v>6164353.5489663444</v>
      </c>
      <c r="AF59" s="228">
        <f t="shared" si="2"/>
        <v>6796656.5867601084</v>
      </c>
      <c r="AG59" s="228">
        <f t="shared" si="3"/>
        <v>542081.30011777079</v>
      </c>
      <c r="AH59" s="228">
        <f t="shared" si="4"/>
        <v>411755.48046631558</v>
      </c>
      <c r="AI59" s="228">
        <f t="shared" si="5"/>
        <v>7750493.367344195</v>
      </c>
    </row>
    <row r="60" spans="1:35" x14ac:dyDescent="0.35">
      <c r="A60" s="228">
        <f t="shared" si="1"/>
        <v>2024</v>
      </c>
      <c r="B60" s="2">
        <v>45597</v>
      </c>
      <c r="C60" s="228">
        <v>288577.72278490599</v>
      </c>
      <c r="D60" s="228">
        <v>130017.580856421</v>
      </c>
      <c r="E60" s="228">
        <v>99681.922177687753</v>
      </c>
      <c r="F60">
        <v>261321.87293032659</v>
      </c>
      <c r="G60" s="228">
        <v>19</v>
      </c>
      <c r="H60" s="228">
        <v>7</v>
      </c>
      <c r="I60" s="228">
        <v>4</v>
      </c>
      <c r="J60">
        <v>0</v>
      </c>
      <c r="K60">
        <v>0</v>
      </c>
      <c r="L60">
        <v>0</v>
      </c>
      <c r="M60">
        <v>0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5482976.7329132138</v>
      </c>
      <c r="AB60">
        <v>910123.06599494722</v>
      </c>
      <c r="AC60">
        <v>398727.68871075101</v>
      </c>
      <c r="AD60">
        <v>4965115.5856762044</v>
      </c>
      <c r="AF60" s="228">
        <f t="shared" si="2"/>
        <v>5482976.7329132138</v>
      </c>
      <c r="AG60" s="228">
        <f t="shared" si="3"/>
        <v>910123.06599494698</v>
      </c>
      <c r="AH60" s="228">
        <f t="shared" si="4"/>
        <v>398727.68871075101</v>
      </c>
      <c r="AI60" s="228">
        <f t="shared" si="5"/>
        <v>6791827.487618912</v>
      </c>
    </row>
    <row r="61" spans="1:35" x14ac:dyDescent="0.35">
      <c r="A61" s="228">
        <f t="shared" si="1"/>
        <v>2024</v>
      </c>
      <c r="B61" s="2">
        <v>45627</v>
      </c>
      <c r="C61" s="228">
        <v>278183.20839887758</v>
      </c>
      <c r="D61" s="228">
        <v>130859.0327469468</v>
      </c>
      <c r="E61" s="228">
        <v>102321.2989594001</v>
      </c>
      <c r="F61">
        <v>251160.25767966031</v>
      </c>
      <c r="G61" s="228">
        <v>21</v>
      </c>
      <c r="H61" s="228">
        <v>5</v>
      </c>
      <c r="I61" s="228">
        <v>5</v>
      </c>
      <c r="J61">
        <v>0</v>
      </c>
      <c r="K61">
        <v>0</v>
      </c>
      <c r="L61">
        <v>0</v>
      </c>
      <c r="M61">
        <v>0</v>
      </c>
      <c r="N61">
        <v>12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5841847.3763764296</v>
      </c>
      <c r="AB61">
        <v>654295.16373473429</v>
      </c>
      <c r="AC61">
        <v>511606.49479700049</v>
      </c>
      <c r="AD61">
        <v>5274365.4112728657</v>
      </c>
      <c r="AF61" s="228">
        <f t="shared" si="2"/>
        <v>5841847.3763764296</v>
      </c>
      <c r="AG61" s="228">
        <f t="shared" si="3"/>
        <v>654295.16373473406</v>
      </c>
      <c r="AH61" s="228">
        <f t="shared" si="4"/>
        <v>511606.49479700049</v>
      </c>
      <c r="AI61" s="228">
        <f t="shared" si="5"/>
        <v>7007749.0349081643</v>
      </c>
    </row>
    <row r="62" spans="1:35" x14ac:dyDescent="0.35">
      <c r="A62" s="228">
        <f t="shared" si="1"/>
        <v>2025</v>
      </c>
      <c r="B62" s="2">
        <v>45658</v>
      </c>
      <c r="C62" s="228">
        <v>278332.03913970478</v>
      </c>
      <c r="D62" s="228">
        <v>115418.3818842067</v>
      </c>
      <c r="E62" s="228">
        <v>85861.041654237983</v>
      </c>
      <c r="F62">
        <v>251547.10220315299</v>
      </c>
      <c r="G62" s="228">
        <v>21</v>
      </c>
      <c r="H62" s="228">
        <v>6</v>
      </c>
      <c r="I62" s="228">
        <v>4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5844972.8219338004</v>
      </c>
      <c r="AB62">
        <v>692510.29130524036</v>
      </c>
      <c r="AC62">
        <v>343444.16661695187</v>
      </c>
      <c r="AD62">
        <v>5282489.1462662118</v>
      </c>
      <c r="AF62" s="228">
        <f t="shared" si="2"/>
        <v>5844972.8219338004</v>
      </c>
      <c r="AG62" s="228">
        <f t="shared" si="3"/>
        <v>692510.29130524024</v>
      </c>
      <c r="AH62" s="228">
        <f t="shared" si="4"/>
        <v>343444.16661695193</v>
      </c>
      <c r="AI62" s="228">
        <f t="shared" si="5"/>
        <v>6880927.2798559926</v>
      </c>
    </row>
    <row r="63" spans="1:35" x14ac:dyDescent="0.35">
      <c r="A63" s="228">
        <f t="shared" si="1"/>
        <v>2025</v>
      </c>
      <c r="B63" s="2">
        <v>45689</v>
      </c>
      <c r="C63" s="228">
        <v>284819.75305119541</v>
      </c>
      <c r="D63" s="228">
        <v>122412.7512418954</v>
      </c>
      <c r="E63" s="228">
        <v>91192.102442177507</v>
      </c>
      <c r="F63">
        <v>258261.10971892599</v>
      </c>
      <c r="G63" s="228">
        <v>19</v>
      </c>
      <c r="H63" s="228">
        <v>5</v>
      </c>
      <c r="I63" s="228">
        <v>4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5411575.3079727124</v>
      </c>
      <c r="AB63">
        <v>612063.75620947685</v>
      </c>
      <c r="AC63">
        <v>364768.40976870997</v>
      </c>
      <c r="AD63">
        <v>4906961.0846595932</v>
      </c>
      <c r="AF63" s="228">
        <f t="shared" si="2"/>
        <v>5411575.3079727124</v>
      </c>
      <c r="AG63" s="228">
        <f t="shared" si="3"/>
        <v>612063.75620947697</v>
      </c>
      <c r="AH63" s="228">
        <f t="shared" si="4"/>
        <v>364768.40976871003</v>
      </c>
      <c r="AI63" s="228">
        <f t="shared" si="5"/>
        <v>6388407.4739508992</v>
      </c>
    </row>
    <row r="64" spans="1:35" x14ac:dyDescent="0.35">
      <c r="A64" s="228">
        <f t="shared" si="1"/>
        <v>2025</v>
      </c>
      <c r="B64" s="2">
        <v>45717</v>
      </c>
      <c r="C64" s="228">
        <v>286909.66266916879</v>
      </c>
      <c r="D64" s="228">
        <v>136137.00082184779</v>
      </c>
      <c r="E64" s="228">
        <v>94162.727601472114</v>
      </c>
      <c r="F64">
        <v>260596.35248146241</v>
      </c>
      <c r="G64" s="228">
        <v>21</v>
      </c>
      <c r="H64" s="228">
        <v>5</v>
      </c>
      <c r="I64" s="228">
        <v>5</v>
      </c>
      <c r="J64">
        <v>0</v>
      </c>
      <c r="K64">
        <v>0</v>
      </c>
      <c r="L64">
        <v>0</v>
      </c>
      <c r="M64">
        <v>0</v>
      </c>
      <c r="N64">
        <v>3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6025102.9160525436</v>
      </c>
      <c r="AB64">
        <v>680685.00410923909</v>
      </c>
      <c r="AC64">
        <v>470813.63800736063</v>
      </c>
      <c r="AD64">
        <v>5472523.4021107107</v>
      </c>
      <c r="AF64" s="228">
        <f t="shared" si="2"/>
        <v>6025102.9160525445</v>
      </c>
      <c r="AG64" s="228">
        <f t="shared" si="3"/>
        <v>680685.00410923897</v>
      </c>
      <c r="AH64" s="228">
        <f t="shared" si="4"/>
        <v>470813.63800736057</v>
      </c>
      <c r="AI64" s="228">
        <f t="shared" si="5"/>
        <v>7176601.5581691442</v>
      </c>
    </row>
    <row r="65" spans="1:35" x14ac:dyDescent="0.35">
      <c r="A65" s="228">
        <f t="shared" si="1"/>
        <v>2025</v>
      </c>
      <c r="B65" s="2">
        <v>45748</v>
      </c>
      <c r="C65" s="228">
        <v>291736.77853855467</v>
      </c>
      <c r="D65" s="228">
        <v>138336.6992849411</v>
      </c>
      <c r="E65" s="228">
        <v>100317.9963074619</v>
      </c>
      <c r="F65">
        <v>265656.29282837373</v>
      </c>
      <c r="G65" s="228">
        <v>22</v>
      </c>
      <c r="H65" s="228">
        <v>4</v>
      </c>
      <c r="I65" s="228">
        <v>4</v>
      </c>
      <c r="J65">
        <v>0</v>
      </c>
      <c r="K65">
        <v>0</v>
      </c>
      <c r="L65">
        <v>0</v>
      </c>
      <c r="M65">
        <v>0</v>
      </c>
      <c r="N65">
        <v>4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6418209.1278482024</v>
      </c>
      <c r="AB65">
        <v>553346.79713976453</v>
      </c>
      <c r="AC65">
        <v>401271.9852298476</v>
      </c>
      <c r="AD65">
        <v>5844438.4422242204</v>
      </c>
      <c r="AF65" s="228">
        <f t="shared" si="2"/>
        <v>6418209.1278482024</v>
      </c>
      <c r="AG65" s="228">
        <f t="shared" si="3"/>
        <v>553346.79713976441</v>
      </c>
      <c r="AH65" s="228">
        <f t="shared" si="4"/>
        <v>401271.9852298476</v>
      </c>
      <c r="AI65" s="228">
        <f t="shared" si="5"/>
        <v>7372827.9102178151</v>
      </c>
    </row>
    <row r="66" spans="1:35" x14ac:dyDescent="0.35">
      <c r="A66" s="228">
        <f t="shared" si="1"/>
        <v>2025</v>
      </c>
      <c r="B66" s="2">
        <v>45778</v>
      </c>
      <c r="C66" s="228">
        <v>294635.6668450319</v>
      </c>
      <c r="D66" s="228">
        <v>130393.662097066</v>
      </c>
      <c r="E66" s="228">
        <v>104964.29483721151</v>
      </c>
      <c r="F66">
        <v>268798.42375226179</v>
      </c>
      <c r="G66" s="228">
        <v>21</v>
      </c>
      <c r="H66" s="228">
        <v>6</v>
      </c>
      <c r="I66" s="228">
        <v>4</v>
      </c>
      <c r="J66">
        <v>0</v>
      </c>
      <c r="K66">
        <v>0</v>
      </c>
      <c r="L66">
        <v>0</v>
      </c>
      <c r="M66">
        <v>0</v>
      </c>
      <c r="N66">
        <v>5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6187349.0037456686</v>
      </c>
      <c r="AB66">
        <v>782361.972582396</v>
      </c>
      <c r="AC66">
        <v>419857.17934884602</v>
      </c>
      <c r="AD66">
        <v>5644766.898797499</v>
      </c>
      <c r="AF66" s="228">
        <f t="shared" si="2"/>
        <v>6187349.0037456695</v>
      </c>
      <c r="AG66" s="228">
        <f t="shared" si="3"/>
        <v>782361.972582396</v>
      </c>
      <c r="AH66" s="228">
        <f t="shared" si="4"/>
        <v>419857.17934884602</v>
      </c>
      <c r="AI66" s="228">
        <f t="shared" si="5"/>
        <v>7389568.1556769116</v>
      </c>
    </row>
    <row r="67" spans="1:35" x14ac:dyDescent="0.35">
      <c r="A67" s="228">
        <f t="shared" ref="A67:A130" si="7">YEAR(B67)</f>
        <v>2025</v>
      </c>
      <c r="B67" s="2">
        <v>45809</v>
      </c>
      <c r="C67" s="228">
        <v>298093.38130287291</v>
      </c>
      <c r="D67" s="228">
        <v>137608.55946988589</v>
      </c>
      <c r="E67" s="228">
        <v>110516.6048454648</v>
      </c>
      <c r="F67">
        <v>272483.96898549132</v>
      </c>
      <c r="G67" s="228">
        <v>21</v>
      </c>
      <c r="H67" s="228">
        <v>4</v>
      </c>
      <c r="I67" s="228">
        <v>5</v>
      </c>
      <c r="J67">
        <v>0</v>
      </c>
      <c r="K67">
        <v>0</v>
      </c>
      <c r="L67">
        <v>0</v>
      </c>
      <c r="M67">
        <v>0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6259961.0073603308</v>
      </c>
      <c r="AB67">
        <v>550434.2378795438</v>
      </c>
      <c r="AC67">
        <v>552583.02422732406</v>
      </c>
      <c r="AD67">
        <v>5722163.3486953173</v>
      </c>
      <c r="AF67" s="228">
        <f t="shared" ref="AF67:AF130" si="8">C67*G67</f>
        <v>6259961.0073603308</v>
      </c>
      <c r="AG67" s="228">
        <f t="shared" ref="AG67:AG130" si="9">D67*H67</f>
        <v>550434.23787954357</v>
      </c>
      <c r="AH67" s="228">
        <f t="shared" ref="AH67:AH130" si="10">E67*I67</f>
        <v>552583.02422732394</v>
      </c>
      <c r="AI67" s="228">
        <f t="shared" ref="AI67:AI130" si="11">SUM(AF67:AH67)</f>
        <v>7362978.2694671983</v>
      </c>
    </row>
    <row r="68" spans="1:35" x14ac:dyDescent="0.35">
      <c r="A68" s="228">
        <f t="shared" si="7"/>
        <v>2025</v>
      </c>
      <c r="B68" s="2">
        <v>45839</v>
      </c>
      <c r="C68" s="228">
        <v>294240.28220472252</v>
      </c>
      <c r="D68" s="228">
        <v>133879.06030092479</v>
      </c>
      <c r="E68" s="228">
        <v>104205.8273887832</v>
      </c>
      <c r="F68">
        <v>268820.74324087199</v>
      </c>
      <c r="G68" s="228">
        <v>22</v>
      </c>
      <c r="H68" s="228">
        <v>5</v>
      </c>
      <c r="I68" s="228">
        <v>4</v>
      </c>
      <c r="J68">
        <v>0</v>
      </c>
      <c r="K68">
        <v>0</v>
      </c>
      <c r="L68">
        <v>0</v>
      </c>
      <c r="M68">
        <v>0</v>
      </c>
      <c r="N68">
        <v>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6473286.2085038954</v>
      </c>
      <c r="AB68">
        <v>669395.30150462408</v>
      </c>
      <c r="AC68">
        <v>416823.30955513258</v>
      </c>
      <c r="AD68">
        <v>5914056.3512991834</v>
      </c>
      <c r="AF68" s="228">
        <f t="shared" si="8"/>
        <v>6473286.2085038954</v>
      </c>
      <c r="AG68" s="228">
        <f t="shared" si="9"/>
        <v>669395.30150462396</v>
      </c>
      <c r="AH68" s="228">
        <f t="shared" si="10"/>
        <v>416823.30955513282</v>
      </c>
      <c r="AI68" s="228">
        <f t="shared" si="11"/>
        <v>7559504.8195636524</v>
      </c>
    </row>
    <row r="69" spans="1:35" x14ac:dyDescent="0.35">
      <c r="A69" s="228">
        <f t="shared" si="7"/>
        <v>2025</v>
      </c>
      <c r="B69" s="2">
        <v>45870</v>
      </c>
      <c r="C69" s="228">
        <v>288381.96683421149</v>
      </c>
      <c r="D69" s="228">
        <v>132777.47033396011</v>
      </c>
      <c r="E69" s="228">
        <v>102798.4734915954</v>
      </c>
      <c r="F69">
        <v>263133.78393602971</v>
      </c>
      <c r="G69" s="228">
        <v>21</v>
      </c>
      <c r="H69" s="228">
        <v>5</v>
      </c>
      <c r="I69" s="228">
        <v>5</v>
      </c>
      <c r="J69">
        <v>0</v>
      </c>
      <c r="K69">
        <v>0</v>
      </c>
      <c r="L69">
        <v>0</v>
      </c>
      <c r="M69">
        <v>0</v>
      </c>
      <c r="N69">
        <v>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6056021.3035184424</v>
      </c>
      <c r="AB69">
        <v>663887.3516698007</v>
      </c>
      <c r="AC69">
        <v>513992.36745797709</v>
      </c>
      <c r="AD69">
        <v>5525809.4626566237</v>
      </c>
      <c r="AF69" s="228">
        <f t="shared" si="8"/>
        <v>6056021.3035184415</v>
      </c>
      <c r="AG69" s="228">
        <f t="shared" si="9"/>
        <v>663887.35166980058</v>
      </c>
      <c r="AH69" s="228">
        <f t="shared" si="10"/>
        <v>513992.36745797703</v>
      </c>
      <c r="AI69" s="228">
        <f t="shared" si="11"/>
        <v>7233901.0226462185</v>
      </c>
    </row>
    <row r="70" spans="1:35" x14ac:dyDescent="0.35">
      <c r="A70" s="228">
        <f t="shared" si="7"/>
        <v>2025</v>
      </c>
      <c r="B70" s="2">
        <v>45901</v>
      </c>
      <c r="C70" s="228">
        <v>299009.10036362428</v>
      </c>
      <c r="D70" s="228">
        <v>134090.94825446681</v>
      </c>
      <c r="E70" s="228">
        <v>107931.3118399557</v>
      </c>
      <c r="F70">
        <v>273940.21552780463</v>
      </c>
      <c r="G70" s="228">
        <v>21</v>
      </c>
      <c r="H70" s="228">
        <v>5</v>
      </c>
      <c r="I70" s="228">
        <v>4</v>
      </c>
      <c r="J70">
        <v>0</v>
      </c>
      <c r="K70">
        <v>0</v>
      </c>
      <c r="L70">
        <v>0</v>
      </c>
      <c r="M70">
        <v>0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6279191.1076361109</v>
      </c>
      <c r="AB70">
        <v>670454.74127233401</v>
      </c>
      <c r="AC70">
        <v>431725.24735982268</v>
      </c>
      <c r="AD70">
        <v>5752744.5260838959</v>
      </c>
      <c r="AF70" s="228">
        <f t="shared" si="8"/>
        <v>6279191.1076361099</v>
      </c>
      <c r="AG70" s="228">
        <f t="shared" si="9"/>
        <v>670454.74127233401</v>
      </c>
      <c r="AH70" s="228">
        <f t="shared" si="10"/>
        <v>431725.2473598228</v>
      </c>
      <c r="AI70" s="228">
        <f t="shared" si="11"/>
        <v>7381371.0962682664</v>
      </c>
    </row>
    <row r="71" spans="1:35" x14ac:dyDescent="0.35">
      <c r="A71" s="228">
        <f t="shared" si="7"/>
        <v>2025</v>
      </c>
      <c r="B71" s="2">
        <v>45931</v>
      </c>
      <c r="C71" s="228">
        <v>296583.08758263983</v>
      </c>
      <c r="D71" s="228">
        <v>138076.47596853939</v>
      </c>
      <c r="E71" s="228">
        <v>104640.4227448759</v>
      </c>
      <c r="F71">
        <v>271801.32546226698</v>
      </c>
      <c r="G71" s="228">
        <v>23</v>
      </c>
      <c r="H71" s="228">
        <v>4</v>
      </c>
      <c r="I71" s="228">
        <v>4</v>
      </c>
      <c r="J71">
        <v>0</v>
      </c>
      <c r="K71">
        <v>0</v>
      </c>
      <c r="L71">
        <v>0</v>
      </c>
      <c r="M71">
        <v>0</v>
      </c>
      <c r="N71">
        <v>10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6821411.014400715</v>
      </c>
      <c r="AB71">
        <v>552305.90387415746</v>
      </c>
      <c r="AC71">
        <v>418561.69097950379</v>
      </c>
      <c r="AD71">
        <v>6251430.4856321402</v>
      </c>
      <c r="AF71" s="228">
        <f t="shared" si="8"/>
        <v>6821411.0144007159</v>
      </c>
      <c r="AG71" s="228">
        <f t="shared" si="9"/>
        <v>552305.90387415758</v>
      </c>
      <c r="AH71" s="228">
        <f t="shared" si="10"/>
        <v>418561.69097950362</v>
      </c>
      <c r="AI71" s="228">
        <f t="shared" si="11"/>
        <v>7792278.6092543779</v>
      </c>
    </row>
    <row r="72" spans="1:35" x14ac:dyDescent="0.35">
      <c r="A72" s="228">
        <f t="shared" si="7"/>
        <v>2025</v>
      </c>
      <c r="B72" s="2">
        <v>45962</v>
      </c>
      <c r="C72" s="228">
        <v>289650.1725765416</v>
      </c>
      <c r="D72" s="228">
        <v>132571.94039449241</v>
      </c>
      <c r="E72" s="228">
        <v>101382.2823243216</v>
      </c>
      <c r="F72">
        <v>265289.21939351491</v>
      </c>
      <c r="G72" s="228">
        <v>18</v>
      </c>
      <c r="H72" s="228">
        <v>7</v>
      </c>
      <c r="I72" s="228">
        <v>5</v>
      </c>
      <c r="J72">
        <v>0</v>
      </c>
      <c r="K72">
        <v>0</v>
      </c>
      <c r="L72">
        <v>0</v>
      </c>
      <c r="M72">
        <v>0</v>
      </c>
      <c r="N72">
        <v>11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5213703.1063777488</v>
      </c>
      <c r="AB72">
        <v>928003.58276144648</v>
      </c>
      <c r="AC72">
        <v>506911.41162160807</v>
      </c>
      <c r="AD72">
        <v>4775205.9490832686</v>
      </c>
      <c r="AF72" s="228">
        <f t="shared" si="8"/>
        <v>5213703.1063777488</v>
      </c>
      <c r="AG72" s="228">
        <f t="shared" si="9"/>
        <v>928003.58276144695</v>
      </c>
      <c r="AH72" s="228">
        <f t="shared" si="10"/>
        <v>506911.41162160796</v>
      </c>
      <c r="AI72" s="228">
        <f t="shared" si="11"/>
        <v>6648618.1007608036</v>
      </c>
    </row>
    <row r="73" spans="1:35" x14ac:dyDescent="0.35">
      <c r="A73" s="228">
        <f t="shared" si="7"/>
        <v>2025</v>
      </c>
      <c r="B73" s="2">
        <v>45992</v>
      </c>
      <c r="C73" s="228">
        <v>279258.66820077831</v>
      </c>
      <c r="D73" s="228">
        <v>133410.8656228584</v>
      </c>
      <c r="E73" s="228">
        <v>104019.9771831972</v>
      </c>
      <c r="F73">
        <v>255425.52835585331</v>
      </c>
      <c r="G73" s="228">
        <v>22</v>
      </c>
      <c r="H73" s="228">
        <v>5</v>
      </c>
      <c r="I73" s="228">
        <v>4</v>
      </c>
      <c r="J73">
        <v>0</v>
      </c>
      <c r="K73">
        <v>0</v>
      </c>
      <c r="L73">
        <v>0</v>
      </c>
      <c r="M73">
        <v>0</v>
      </c>
      <c r="N73">
        <v>12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6143690.7004171219</v>
      </c>
      <c r="AB73">
        <v>667054.328114292</v>
      </c>
      <c r="AC73">
        <v>416079.90873278893</v>
      </c>
      <c r="AD73">
        <v>5619361.6238287734</v>
      </c>
      <c r="AF73" s="228">
        <f t="shared" si="8"/>
        <v>6143690.7004171228</v>
      </c>
      <c r="AG73" s="228">
        <f t="shared" si="9"/>
        <v>667054.328114292</v>
      </c>
      <c r="AH73" s="228">
        <f t="shared" si="10"/>
        <v>416079.90873278881</v>
      </c>
      <c r="AI73" s="228">
        <f t="shared" si="11"/>
        <v>7226824.9372642031</v>
      </c>
    </row>
    <row r="74" spans="1:35" x14ac:dyDescent="0.35">
      <c r="A74" s="228">
        <f t="shared" si="7"/>
        <v>2026</v>
      </c>
      <c r="B74" s="2">
        <v>46023</v>
      </c>
      <c r="C74" s="228">
        <v>279416.58350392443</v>
      </c>
      <c r="D74" s="228">
        <v>117967.44866169229</v>
      </c>
      <c r="E74" s="228">
        <v>87557.878569693363</v>
      </c>
      <c r="F74">
        <v>256171.35092391589</v>
      </c>
      <c r="G74" s="228">
        <v>20</v>
      </c>
      <c r="H74" s="228">
        <v>7</v>
      </c>
      <c r="I74" s="228">
        <v>4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5588331.6700784881</v>
      </c>
      <c r="AB74">
        <v>825772.14063184627</v>
      </c>
      <c r="AC74">
        <v>350231.51427877351</v>
      </c>
      <c r="AD74">
        <v>5123427.0184783181</v>
      </c>
      <c r="AF74" s="228">
        <f t="shared" si="8"/>
        <v>5588331.6700784881</v>
      </c>
      <c r="AG74" s="228">
        <f t="shared" si="9"/>
        <v>825772.14063184604</v>
      </c>
      <c r="AH74" s="228">
        <f t="shared" si="10"/>
        <v>350231.51427877345</v>
      </c>
      <c r="AI74" s="228">
        <f t="shared" si="11"/>
        <v>6764335.3249891074</v>
      </c>
    </row>
    <row r="75" spans="1:35" x14ac:dyDescent="0.35">
      <c r="A75" s="228">
        <f t="shared" si="7"/>
        <v>2026</v>
      </c>
      <c r="B75" s="2">
        <v>46054</v>
      </c>
      <c r="C75" s="228">
        <v>285918.6041501392</v>
      </c>
      <c r="D75" s="228">
        <v>124959.192174265</v>
      </c>
      <c r="E75" s="228">
        <v>92887.191411691892</v>
      </c>
      <c r="F75">
        <v>263263.12501459522</v>
      </c>
      <c r="G75" s="228">
        <v>19</v>
      </c>
      <c r="H75" s="228">
        <v>5</v>
      </c>
      <c r="I75" s="228">
        <v>4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5432453.4788526446</v>
      </c>
      <c r="AB75">
        <v>624795.96087132522</v>
      </c>
      <c r="AC75">
        <v>371548.76564676763</v>
      </c>
      <c r="AD75">
        <v>5001999.3752773078</v>
      </c>
      <c r="AF75" s="228">
        <f t="shared" si="8"/>
        <v>5432453.4788526446</v>
      </c>
      <c r="AG75" s="228">
        <f t="shared" si="9"/>
        <v>624795.96087132499</v>
      </c>
      <c r="AH75" s="228">
        <f t="shared" si="10"/>
        <v>371548.76564676757</v>
      </c>
      <c r="AI75" s="228">
        <f t="shared" si="11"/>
        <v>6428798.2053707372</v>
      </c>
    </row>
    <row r="76" spans="1:35" x14ac:dyDescent="0.35">
      <c r="A76" s="228">
        <f t="shared" si="7"/>
        <v>2026</v>
      </c>
      <c r="B76" s="2">
        <v>46082</v>
      </c>
      <c r="C76" s="228">
        <v>288026.83869710361</v>
      </c>
      <c r="D76" s="228">
        <v>138680.87131081859</v>
      </c>
      <c r="E76" s="228">
        <v>95856.105504298524</v>
      </c>
      <c r="F76">
        <v>266005.5712479967</v>
      </c>
      <c r="G76" s="228">
        <v>22</v>
      </c>
      <c r="H76" s="228">
        <v>4</v>
      </c>
      <c r="I76" s="228">
        <v>5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6336590.4513362776</v>
      </c>
      <c r="AB76">
        <v>554723.48524327436</v>
      </c>
      <c r="AC76">
        <v>479280.52752149262</v>
      </c>
      <c r="AD76">
        <v>5852122.5674559278</v>
      </c>
      <c r="AF76" s="228">
        <f t="shared" si="8"/>
        <v>6336590.4513362795</v>
      </c>
      <c r="AG76" s="228">
        <f t="shared" si="9"/>
        <v>554723.48524327436</v>
      </c>
      <c r="AH76" s="228">
        <f t="shared" si="10"/>
        <v>479280.52752149262</v>
      </c>
      <c r="AI76" s="228">
        <f t="shared" si="11"/>
        <v>7370594.4641010463</v>
      </c>
    </row>
    <row r="77" spans="1:35" x14ac:dyDescent="0.35">
      <c r="A77" s="228">
        <f t="shared" si="7"/>
        <v>2026</v>
      </c>
      <c r="B77" s="2">
        <v>46113</v>
      </c>
      <c r="C77" s="228">
        <v>292875.00594182272</v>
      </c>
      <c r="D77" s="228">
        <v>140877.85374534471</v>
      </c>
      <c r="E77" s="228">
        <v>102009.5662319423</v>
      </c>
      <c r="F77">
        <v>271526.03374177648</v>
      </c>
      <c r="G77" s="228">
        <v>22</v>
      </c>
      <c r="H77" s="228">
        <v>4</v>
      </c>
      <c r="I77" s="228">
        <v>4</v>
      </c>
      <c r="J77">
        <v>0</v>
      </c>
      <c r="K77">
        <v>0</v>
      </c>
      <c r="L77">
        <v>0</v>
      </c>
      <c r="M77">
        <v>0</v>
      </c>
      <c r="N77">
        <v>4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6443250.1307200994</v>
      </c>
      <c r="AB77">
        <v>563511.41498137894</v>
      </c>
      <c r="AC77">
        <v>408038.26492776931</v>
      </c>
      <c r="AD77">
        <v>5973572.7423190838</v>
      </c>
      <c r="AF77" s="228">
        <f t="shared" si="8"/>
        <v>6443250.1307200994</v>
      </c>
      <c r="AG77" s="228">
        <f t="shared" si="9"/>
        <v>563511.41498137882</v>
      </c>
      <c r="AH77" s="228">
        <f t="shared" si="10"/>
        <v>408038.2649277692</v>
      </c>
      <c r="AI77" s="228">
        <f t="shared" si="11"/>
        <v>7414799.8106292477</v>
      </c>
    </row>
    <row r="78" spans="1:35" x14ac:dyDescent="0.35">
      <c r="A78" s="228">
        <f t="shared" si="7"/>
        <v>2026</v>
      </c>
      <c r="B78" s="2">
        <v>46143</v>
      </c>
      <c r="C78" s="228">
        <v>295796.5676767861</v>
      </c>
      <c r="D78" s="228">
        <v>132931.8245651816</v>
      </c>
      <c r="E78" s="228">
        <v>106653.8730826156</v>
      </c>
      <c r="F78">
        <v>275199.94609586633</v>
      </c>
      <c r="G78" s="228">
        <v>20</v>
      </c>
      <c r="H78" s="228">
        <v>6</v>
      </c>
      <c r="I78" s="228">
        <v>5</v>
      </c>
      <c r="J78">
        <v>0</v>
      </c>
      <c r="K78">
        <v>0</v>
      </c>
      <c r="L78">
        <v>0</v>
      </c>
      <c r="M78">
        <v>0</v>
      </c>
      <c r="N78">
        <v>5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5915931.353535722</v>
      </c>
      <c r="AB78">
        <v>797590.9473910894</v>
      </c>
      <c r="AC78">
        <v>533269.36541307776</v>
      </c>
      <c r="AD78">
        <v>5503998.9219173267</v>
      </c>
      <c r="AF78" s="228">
        <f t="shared" si="8"/>
        <v>5915931.353535722</v>
      </c>
      <c r="AG78" s="228">
        <f t="shared" si="9"/>
        <v>797590.94739108952</v>
      </c>
      <c r="AH78" s="228">
        <f t="shared" si="10"/>
        <v>533269.36541307799</v>
      </c>
      <c r="AI78" s="228">
        <f t="shared" si="11"/>
        <v>7246791.6663398901</v>
      </c>
    </row>
    <row r="79" spans="1:35" x14ac:dyDescent="0.35">
      <c r="A79" s="228">
        <f t="shared" si="7"/>
        <v>2026</v>
      </c>
      <c r="B79" s="2">
        <v>46174</v>
      </c>
      <c r="C79" s="228">
        <v>299278.22381054761</v>
      </c>
      <c r="D79" s="228">
        <v>140143.60603677161</v>
      </c>
      <c r="E79" s="228">
        <v>112204.1089293449</v>
      </c>
      <c r="F79">
        <v>279482.69718481781</v>
      </c>
      <c r="G79" s="228">
        <v>22</v>
      </c>
      <c r="H79" s="228">
        <v>4</v>
      </c>
      <c r="I79" s="228">
        <v>4</v>
      </c>
      <c r="J79">
        <v>0</v>
      </c>
      <c r="K79">
        <v>0</v>
      </c>
      <c r="L79">
        <v>0</v>
      </c>
      <c r="M79">
        <v>0</v>
      </c>
      <c r="N79">
        <v>6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6584120.9238320477</v>
      </c>
      <c r="AB79">
        <v>560574.42414708645</v>
      </c>
      <c r="AC79">
        <v>448816.43571737938</v>
      </c>
      <c r="AD79">
        <v>6148619.3380659921</v>
      </c>
      <c r="AF79" s="228">
        <f t="shared" si="8"/>
        <v>6584120.9238320477</v>
      </c>
      <c r="AG79" s="228">
        <f t="shared" si="9"/>
        <v>560574.42414708645</v>
      </c>
      <c r="AH79" s="228">
        <f t="shared" si="10"/>
        <v>448816.43571737962</v>
      </c>
      <c r="AI79" s="228">
        <f t="shared" si="11"/>
        <v>7593511.7836965136</v>
      </c>
    </row>
    <row r="80" spans="1:35" x14ac:dyDescent="0.35">
      <c r="A80" s="228">
        <f t="shared" si="7"/>
        <v>2026</v>
      </c>
      <c r="B80" s="2">
        <v>46204</v>
      </c>
      <c r="C80" s="228">
        <v>295450.16792509431</v>
      </c>
      <c r="D80" s="228">
        <v>136411.08972074979</v>
      </c>
      <c r="E80" s="228">
        <v>105891.32304881301</v>
      </c>
      <c r="F80">
        <v>276470.32400337502</v>
      </c>
      <c r="G80" s="228">
        <v>22</v>
      </c>
      <c r="H80" s="228">
        <v>5</v>
      </c>
      <c r="I80" s="228">
        <v>4</v>
      </c>
      <c r="J80">
        <v>0</v>
      </c>
      <c r="K80">
        <v>0</v>
      </c>
      <c r="L80">
        <v>0</v>
      </c>
      <c r="M80">
        <v>0</v>
      </c>
      <c r="N80">
        <v>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6499903.6943520736</v>
      </c>
      <c r="AB80">
        <v>682055.44860374904</v>
      </c>
      <c r="AC80">
        <v>423565.29219525191</v>
      </c>
      <c r="AD80">
        <v>6082347.1280742502</v>
      </c>
      <c r="AF80" s="228">
        <f t="shared" si="8"/>
        <v>6499903.6943520745</v>
      </c>
      <c r="AG80" s="228">
        <f t="shared" si="9"/>
        <v>682055.44860374893</v>
      </c>
      <c r="AH80" s="228">
        <f t="shared" si="10"/>
        <v>423565.29219525203</v>
      </c>
      <c r="AI80" s="228">
        <f t="shared" si="11"/>
        <v>7605524.4351510759</v>
      </c>
    </row>
    <row r="81" spans="1:35" x14ac:dyDescent="0.35">
      <c r="A81" s="228">
        <f t="shared" si="7"/>
        <v>2026</v>
      </c>
      <c r="B81" s="2">
        <v>46235</v>
      </c>
      <c r="C81" s="228">
        <v>289618.1805040086</v>
      </c>
      <c r="D81" s="228">
        <v>135306.751960789</v>
      </c>
      <c r="E81" s="228">
        <v>104482.1400286564</v>
      </c>
      <c r="F81">
        <v>271464.63487694488</v>
      </c>
      <c r="G81" s="228">
        <v>21</v>
      </c>
      <c r="H81" s="228">
        <v>5</v>
      </c>
      <c r="I81" s="228">
        <v>5</v>
      </c>
      <c r="J81">
        <v>0</v>
      </c>
      <c r="K81">
        <v>0</v>
      </c>
      <c r="L81">
        <v>0</v>
      </c>
      <c r="M81">
        <v>0</v>
      </c>
      <c r="N81">
        <v>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6081981.7905841814</v>
      </c>
      <c r="AB81">
        <v>676533.7598039452</v>
      </c>
      <c r="AC81">
        <v>522410.70014328201</v>
      </c>
      <c r="AD81">
        <v>5700757.3324158434</v>
      </c>
      <c r="AF81" s="228">
        <f t="shared" si="8"/>
        <v>6081981.7905841805</v>
      </c>
      <c r="AG81" s="228">
        <f t="shared" si="9"/>
        <v>676533.75980394497</v>
      </c>
      <c r="AH81" s="228">
        <f t="shared" si="10"/>
        <v>522410.70014328201</v>
      </c>
      <c r="AI81" s="228">
        <f t="shared" si="11"/>
        <v>7280926.250531408</v>
      </c>
    </row>
    <row r="82" spans="1:35" x14ac:dyDescent="0.35">
      <c r="A82" s="228">
        <f t="shared" si="7"/>
        <v>2026</v>
      </c>
      <c r="B82" s="2">
        <v>46266</v>
      </c>
      <c r="C82" s="228">
        <v>300274.51021115063</v>
      </c>
      <c r="D82" s="228">
        <v>136617.71378939439</v>
      </c>
      <c r="E82" s="228">
        <v>109613.3034904822</v>
      </c>
      <c r="F82">
        <v>282913.70734152797</v>
      </c>
      <c r="G82" s="228">
        <v>21</v>
      </c>
      <c r="H82" s="228">
        <v>5</v>
      </c>
      <c r="I82" s="228">
        <v>4</v>
      </c>
      <c r="J82">
        <v>0</v>
      </c>
      <c r="K82">
        <v>0</v>
      </c>
      <c r="L82">
        <v>0</v>
      </c>
      <c r="M82">
        <v>0</v>
      </c>
      <c r="N82">
        <v>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6305764.7144341618</v>
      </c>
      <c r="AB82">
        <v>683088.56894697179</v>
      </c>
      <c r="AC82">
        <v>438453.21396192891</v>
      </c>
      <c r="AD82">
        <v>5941187.8541720873</v>
      </c>
      <c r="AF82" s="228">
        <f t="shared" si="8"/>
        <v>6305764.7144341636</v>
      </c>
      <c r="AG82" s="228">
        <f t="shared" si="9"/>
        <v>683088.56894697191</v>
      </c>
      <c r="AH82" s="228">
        <f t="shared" si="10"/>
        <v>438453.21396192879</v>
      </c>
      <c r="AI82" s="228">
        <f t="shared" si="11"/>
        <v>7427306.4973430643</v>
      </c>
    </row>
    <row r="83" spans="1:35" x14ac:dyDescent="0.35">
      <c r="A83" s="228">
        <f t="shared" si="7"/>
        <v>2026</v>
      </c>
      <c r="B83" s="2">
        <v>46296</v>
      </c>
      <c r="C83" s="228">
        <v>297882.49471903598</v>
      </c>
      <c r="D83" s="228">
        <v>140600.867396474</v>
      </c>
      <c r="E83" s="228">
        <v>106320.8340239417</v>
      </c>
      <c r="F83">
        <v>281298.31003812258</v>
      </c>
      <c r="G83" s="228">
        <v>22</v>
      </c>
      <c r="H83" s="228">
        <v>5</v>
      </c>
      <c r="I83" s="228">
        <v>4</v>
      </c>
      <c r="J83">
        <v>0</v>
      </c>
      <c r="K83">
        <v>0</v>
      </c>
      <c r="L83">
        <v>0</v>
      </c>
      <c r="M83">
        <v>0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6553414.8838187931</v>
      </c>
      <c r="AB83">
        <v>703004.33698237</v>
      </c>
      <c r="AC83">
        <v>425283.33609576692</v>
      </c>
      <c r="AD83">
        <v>6188562.8208386973</v>
      </c>
      <c r="AF83" s="228">
        <f t="shared" si="8"/>
        <v>6553414.8838187912</v>
      </c>
      <c r="AG83" s="228">
        <f t="shared" si="9"/>
        <v>703004.33698237</v>
      </c>
      <c r="AH83" s="228">
        <f t="shared" si="10"/>
        <v>425283.3360957668</v>
      </c>
      <c r="AI83" s="228">
        <f t="shared" si="11"/>
        <v>7681702.5568969287</v>
      </c>
    </row>
    <row r="84" spans="1:35" x14ac:dyDescent="0.35">
      <c r="A84" s="228">
        <f t="shared" si="7"/>
        <v>2026</v>
      </c>
      <c r="B84" s="2">
        <v>46327</v>
      </c>
      <c r="C84" s="228">
        <v>290989.30047471938</v>
      </c>
      <c r="D84" s="228">
        <v>135094.03391902571</v>
      </c>
      <c r="E84" s="228">
        <v>103061.1639583605</v>
      </c>
      <c r="F84">
        <v>275133.94937069173</v>
      </c>
      <c r="G84" s="228">
        <v>19</v>
      </c>
      <c r="H84" s="228">
        <v>6</v>
      </c>
      <c r="I84" s="228">
        <v>5</v>
      </c>
      <c r="J84">
        <v>0</v>
      </c>
      <c r="K84">
        <v>0</v>
      </c>
      <c r="L84">
        <v>0</v>
      </c>
      <c r="M84">
        <v>0</v>
      </c>
      <c r="N84">
        <v>11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5528796.7090196693</v>
      </c>
      <c r="AB84">
        <v>810564.20351415407</v>
      </c>
      <c r="AC84">
        <v>515305.8197918025</v>
      </c>
      <c r="AD84">
        <v>5227545.0380431414</v>
      </c>
      <c r="AF84" s="228">
        <f t="shared" si="8"/>
        <v>5528796.7090196684</v>
      </c>
      <c r="AG84" s="228">
        <f t="shared" si="9"/>
        <v>810564.2035141543</v>
      </c>
      <c r="AH84" s="228">
        <f t="shared" si="10"/>
        <v>515305.8197918025</v>
      </c>
      <c r="AI84" s="228">
        <f t="shared" si="11"/>
        <v>6854666.7323256247</v>
      </c>
    </row>
    <row r="85" spans="1:35" x14ac:dyDescent="0.35">
      <c r="A85" s="228">
        <f t="shared" si="7"/>
        <v>2026</v>
      </c>
      <c r="B85" s="2">
        <v>46357</v>
      </c>
      <c r="C85" s="228">
        <v>280640.11749506497</v>
      </c>
      <c r="D85" s="228">
        <v>135930.76740574269</v>
      </c>
      <c r="E85" s="228">
        <v>105697.3998408875</v>
      </c>
      <c r="F85">
        <v>265481.40816691268</v>
      </c>
      <c r="G85" s="228">
        <v>22</v>
      </c>
      <c r="H85" s="228">
        <v>5</v>
      </c>
      <c r="I85" s="228">
        <v>4</v>
      </c>
      <c r="J85">
        <v>0</v>
      </c>
      <c r="K85">
        <v>0</v>
      </c>
      <c r="L85">
        <v>0</v>
      </c>
      <c r="M85">
        <v>0</v>
      </c>
      <c r="N85">
        <v>12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6174082.584891431</v>
      </c>
      <c r="AB85">
        <v>679653.83702871366</v>
      </c>
      <c r="AC85">
        <v>422789.59936355008</v>
      </c>
      <c r="AD85">
        <v>5840590.9796720799</v>
      </c>
      <c r="AF85" s="228">
        <f t="shared" si="8"/>
        <v>6174082.5848914292</v>
      </c>
      <c r="AG85" s="228">
        <f t="shared" si="9"/>
        <v>679653.83702871343</v>
      </c>
      <c r="AH85" s="228">
        <f t="shared" si="10"/>
        <v>422789.59936355002</v>
      </c>
      <c r="AI85" s="228">
        <f t="shared" si="11"/>
        <v>7276526.0212836927</v>
      </c>
    </row>
    <row r="86" spans="1:35" x14ac:dyDescent="0.35">
      <c r="A86" s="228">
        <f t="shared" si="7"/>
        <v>2027</v>
      </c>
      <c r="B86" s="2">
        <v>46388</v>
      </c>
      <c r="C86" s="228">
        <v>280838.82146899629</v>
      </c>
      <c r="D86" s="228">
        <v>120485.31875771011</v>
      </c>
      <c r="E86" s="228">
        <v>89233.948794679163</v>
      </c>
      <c r="F86">
        <v>266364.8882831423</v>
      </c>
      <c r="G86" s="228">
        <v>19</v>
      </c>
      <c r="H86" s="228">
        <v>7</v>
      </c>
      <c r="I86" s="228">
        <v>5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5335937.6079109311</v>
      </c>
      <c r="AB86">
        <v>843397.2313039708</v>
      </c>
      <c r="AC86">
        <v>446169.74397339579</v>
      </c>
      <c r="AD86">
        <v>5060932.8773797033</v>
      </c>
      <c r="AF86" s="228">
        <f t="shared" si="8"/>
        <v>5335937.6079109292</v>
      </c>
      <c r="AG86" s="228">
        <f t="shared" si="9"/>
        <v>843397.2313039708</v>
      </c>
      <c r="AH86" s="228">
        <f t="shared" si="10"/>
        <v>446169.74397339579</v>
      </c>
      <c r="AI86" s="228">
        <f t="shared" si="11"/>
        <v>6625504.5831882963</v>
      </c>
    </row>
    <row r="87" spans="1:35" x14ac:dyDescent="0.35">
      <c r="A87" s="228">
        <f t="shared" si="7"/>
        <v>2027</v>
      </c>
      <c r="B87" s="2">
        <v>46419</v>
      </c>
      <c r="C87" s="228">
        <v>287376.96639317513</v>
      </c>
      <c r="D87" s="228">
        <v>127475.21936733001</v>
      </c>
      <c r="E87" s="228">
        <v>94562.034871733951</v>
      </c>
      <c r="F87">
        <v>273568.69751126459</v>
      </c>
      <c r="G87" s="228">
        <v>19</v>
      </c>
      <c r="H87" s="228">
        <v>5</v>
      </c>
      <c r="I87" s="228">
        <v>4</v>
      </c>
      <c r="J87">
        <v>0</v>
      </c>
      <c r="K87">
        <v>0</v>
      </c>
      <c r="L87">
        <v>0</v>
      </c>
      <c r="M87">
        <v>0</v>
      </c>
      <c r="N87">
        <v>2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5460162.3614703277</v>
      </c>
      <c r="AB87">
        <v>637376.09683665005</v>
      </c>
      <c r="AC87">
        <v>378248.1394869358</v>
      </c>
      <c r="AD87">
        <v>5197805.2527140267</v>
      </c>
      <c r="AF87" s="228">
        <f t="shared" si="8"/>
        <v>5460162.3614703277</v>
      </c>
      <c r="AG87" s="228">
        <f t="shared" si="9"/>
        <v>637376.09683665005</v>
      </c>
      <c r="AH87" s="228">
        <f t="shared" si="10"/>
        <v>378248.1394869358</v>
      </c>
      <c r="AI87" s="228">
        <f t="shared" si="11"/>
        <v>6475786.5977939134</v>
      </c>
    </row>
    <row r="88" spans="1:35" x14ac:dyDescent="0.35">
      <c r="A88" s="228">
        <f t="shared" si="7"/>
        <v>2027</v>
      </c>
      <c r="B88" s="2">
        <v>46447</v>
      </c>
      <c r="C88" s="228">
        <v>289517.53761427943</v>
      </c>
      <c r="D88" s="228">
        <v>141195.1724583811</v>
      </c>
      <c r="E88" s="228">
        <v>97529.799987879058</v>
      </c>
      <c r="F88">
        <v>276384.43910766259</v>
      </c>
      <c r="G88" s="228">
        <v>23</v>
      </c>
      <c r="H88" s="228">
        <v>4</v>
      </c>
      <c r="I88" s="228">
        <v>4</v>
      </c>
      <c r="J88">
        <v>0</v>
      </c>
      <c r="K88">
        <v>0</v>
      </c>
      <c r="L88">
        <v>0</v>
      </c>
      <c r="M88">
        <v>0</v>
      </c>
      <c r="N88">
        <v>3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6658903.3651284268</v>
      </c>
      <c r="AB88">
        <v>564780.6898335244</v>
      </c>
      <c r="AC88">
        <v>390119.19995151617</v>
      </c>
      <c r="AD88">
        <v>6356842.0994762396</v>
      </c>
      <c r="AF88" s="228">
        <f t="shared" si="8"/>
        <v>6658903.3651284268</v>
      </c>
      <c r="AG88" s="228">
        <f t="shared" si="9"/>
        <v>564780.6898335244</v>
      </c>
      <c r="AH88" s="228">
        <f t="shared" si="10"/>
        <v>390119.19995151623</v>
      </c>
      <c r="AI88" s="228">
        <f t="shared" si="11"/>
        <v>7613803.2549134679</v>
      </c>
    </row>
    <row r="89" spans="1:35" x14ac:dyDescent="0.35">
      <c r="A89" s="228">
        <f t="shared" si="7"/>
        <v>2027</v>
      </c>
      <c r="B89" s="2">
        <v>46478</v>
      </c>
      <c r="C89" s="228">
        <v>294396.13254030212</v>
      </c>
      <c r="D89" s="228">
        <v>143390.4486144933</v>
      </c>
      <c r="E89" s="228">
        <v>103682.1248974162</v>
      </c>
      <c r="F89">
        <v>281911.08746718691</v>
      </c>
      <c r="G89" s="228">
        <v>22</v>
      </c>
      <c r="H89" s="228">
        <v>4</v>
      </c>
      <c r="I89" s="228">
        <v>4</v>
      </c>
      <c r="J89">
        <v>0</v>
      </c>
      <c r="K89">
        <v>0</v>
      </c>
      <c r="L89">
        <v>0</v>
      </c>
      <c r="M89">
        <v>0</v>
      </c>
      <c r="N89">
        <v>4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6476714.9158866461</v>
      </c>
      <c r="AB89">
        <v>573561.79445797321</v>
      </c>
      <c r="AC89">
        <v>414728.49958966492</v>
      </c>
      <c r="AD89">
        <v>6202043.9242781103</v>
      </c>
      <c r="AF89" s="228">
        <f t="shared" si="8"/>
        <v>6476714.9158866461</v>
      </c>
      <c r="AG89" s="228">
        <f t="shared" si="9"/>
        <v>573561.79445797321</v>
      </c>
      <c r="AH89" s="228">
        <f t="shared" si="10"/>
        <v>414728.4995896648</v>
      </c>
      <c r="AI89" s="228">
        <f t="shared" si="11"/>
        <v>7465005.209934284</v>
      </c>
    </row>
    <row r="90" spans="1:35" x14ac:dyDescent="0.35">
      <c r="A90" s="228">
        <f t="shared" si="7"/>
        <v>2027</v>
      </c>
      <c r="B90" s="2">
        <v>46508</v>
      </c>
      <c r="C90" s="228">
        <v>297347.90318128979</v>
      </c>
      <c r="D90" s="228">
        <v>135442.59988627309</v>
      </c>
      <c r="E90" s="228">
        <v>108325.2205297957</v>
      </c>
      <c r="F90">
        <v>285505.90737535967</v>
      </c>
      <c r="G90" s="228">
        <v>20</v>
      </c>
      <c r="H90" s="228">
        <v>6</v>
      </c>
      <c r="I90" s="228">
        <v>5</v>
      </c>
      <c r="J90">
        <v>0</v>
      </c>
      <c r="K90">
        <v>0</v>
      </c>
      <c r="L90">
        <v>0</v>
      </c>
      <c r="M90">
        <v>0</v>
      </c>
      <c r="N90">
        <v>5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5946958.0636257958</v>
      </c>
      <c r="AB90">
        <v>812655.59931763855</v>
      </c>
      <c r="AC90">
        <v>541626.1026489787</v>
      </c>
      <c r="AD90">
        <v>5710118.1475071926</v>
      </c>
      <c r="AF90" s="228">
        <f t="shared" si="8"/>
        <v>5946958.0636257958</v>
      </c>
      <c r="AG90" s="228">
        <f t="shared" si="9"/>
        <v>812655.59931763855</v>
      </c>
      <c r="AH90" s="228">
        <f t="shared" si="10"/>
        <v>541626.10264897847</v>
      </c>
      <c r="AI90" s="228">
        <f t="shared" si="11"/>
        <v>7301239.7655924121</v>
      </c>
    </row>
    <row r="91" spans="1:35" x14ac:dyDescent="0.35">
      <c r="A91" s="228">
        <f t="shared" si="7"/>
        <v>2027</v>
      </c>
      <c r="B91" s="2">
        <v>46539</v>
      </c>
      <c r="C91" s="228">
        <v>300860.48297354562</v>
      </c>
      <c r="D91" s="228">
        <v>142652.17171795189</v>
      </c>
      <c r="E91" s="228">
        <v>113873.9854858429</v>
      </c>
      <c r="F91">
        <v>289646.93758393981</v>
      </c>
      <c r="G91" s="228">
        <v>22</v>
      </c>
      <c r="H91" s="228">
        <v>4</v>
      </c>
      <c r="I91" s="228">
        <v>4</v>
      </c>
      <c r="J91">
        <v>0</v>
      </c>
      <c r="K91">
        <v>0</v>
      </c>
      <c r="L91">
        <v>0</v>
      </c>
      <c r="M91">
        <v>0</v>
      </c>
      <c r="N91">
        <v>6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6618930.6254180018</v>
      </c>
      <c r="AB91">
        <v>570608.68687180756</v>
      </c>
      <c r="AC91">
        <v>455495.94194337173</v>
      </c>
      <c r="AD91">
        <v>6372232.6268466748</v>
      </c>
      <c r="AF91" s="228">
        <f t="shared" si="8"/>
        <v>6618930.6254180036</v>
      </c>
      <c r="AG91" s="228">
        <f t="shared" si="9"/>
        <v>570608.68687180756</v>
      </c>
      <c r="AH91" s="228">
        <f t="shared" si="10"/>
        <v>455495.94194337161</v>
      </c>
      <c r="AI91" s="228">
        <f t="shared" si="11"/>
        <v>7645035.2542331833</v>
      </c>
    </row>
    <row r="92" spans="1:35" x14ac:dyDescent="0.35">
      <c r="A92" s="228">
        <f t="shared" si="7"/>
        <v>2027</v>
      </c>
      <c r="B92" s="2">
        <v>46569</v>
      </c>
      <c r="C92" s="228">
        <v>297064.81063337502</v>
      </c>
      <c r="D92" s="228">
        <v>138916.7429015844</v>
      </c>
      <c r="E92" s="228">
        <v>107559.26084162451</v>
      </c>
      <c r="F92">
        <v>286463.07703698811</v>
      </c>
      <c r="G92" s="228">
        <v>21</v>
      </c>
      <c r="H92" s="228">
        <v>6</v>
      </c>
      <c r="I92" s="228">
        <v>4</v>
      </c>
      <c r="J92">
        <v>0</v>
      </c>
      <c r="K92">
        <v>0</v>
      </c>
      <c r="L92">
        <v>0</v>
      </c>
      <c r="M92">
        <v>0</v>
      </c>
      <c r="N92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6238361.023300874</v>
      </c>
      <c r="AB92">
        <v>833500.45740950655</v>
      </c>
      <c r="AC92">
        <v>430237.04336649779</v>
      </c>
      <c r="AD92">
        <v>6015724.6177767506</v>
      </c>
      <c r="AF92" s="228">
        <f t="shared" si="8"/>
        <v>6238361.023300875</v>
      </c>
      <c r="AG92" s="228">
        <f t="shared" si="9"/>
        <v>833500.45740950643</v>
      </c>
      <c r="AH92" s="228">
        <f t="shared" si="10"/>
        <v>430237.04336649802</v>
      </c>
      <c r="AI92" s="228">
        <f t="shared" si="11"/>
        <v>7502098.52407688</v>
      </c>
    </row>
    <row r="93" spans="1:35" x14ac:dyDescent="0.35">
      <c r="A93" s="228">
        <f t="shared" si="7"/>
        <v>2027</v>
      </c>
      <c r="B93" s="2">
        <v>46600</v>
      </c>
      <c r="C93" s="228">
        <v>291266.77272115782</v>
      </c>
      <c r="D93" s="228">
        <v>137808.59924568501</v>
      </c>
      <c r="E93" s="228">
        <v>106147.5443512653</v>
      </c>
      <c r="F93">
        <v>281283.7446501783</v>
      </c>
      <c r="G93" s="228">
        <v>22</v>
      </c>
      <c r="H93" s="228">
        <v>4</v>
      </c>
      <c r="I93" s="228">
        <v>5</v>
      </c>
      <c r="J93">
        <v>0</v>
      </c>
      <c r="K93">
        <v>0</v>
      </c>
      <c r="L93">
        <v>0</v>
      </c>
      <c r="M93">
        <v>0</v>
      </c>
      <c r="N93">
        <v>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6407868.9998654723</v>
      </c>
      <c r="AB93">
        <v>551234.39698274015</v>
      </c>
      <c r="AC93">
        <v>530737.7217563265</v>
      </c>
      <c r="AD93">
        <v>6188242.3823039224</v>
      </c>
      <c r="AF93" s="228">
        <f t="shared" si="8"/>
        <v>6407868.9998654723</v>
      </c>
      <c r="AG93" s="228">
        <f t="shared" si="9"/>
        <v>551234.39698274003</v>
      </c>
      <c r="AH93" s="228">
        <f t="shared" si="10"/>
        <v>530737.7217563265</v>
      </c>
      <c r="AI93" s="228">
        <f t="shared" si="11"/>
        <v>7489841.118604539</v>
      </c>
    </row>
    <row r="94" spans="1:35" x14ac:dyDescent="0.35">
      <c r="A94" s="228">
        <f t="shared" si="7"/>
        <v>2027</v>
      </c>
      <c r="B94" s="2">
        <v>46631</v>
      </c>
      <c r="C94" s="228">
        <v>301956.16995469271</v>
      </c>
      <c r="D94" s="228">
        <v>139115.16018128861</v>
      </c>
      <c r="E94" s="228">
        <v>111275.77827127909</v>
      </c>
      <c r="F94">
        <v>292563.59689182963</v>
      </c>
      <c r="G94" s="228">
        <v>21</v>
      </c>
      <c r="H94" s="228">
        <v>5</v>
      </c>
      <c r="I94" s="228">
        <v>4</v>
      </c>
      <c r="J94">
        <v>0</v>
      </c>
      <c r="K94">
        <v>0</v>
      </c>
      <c r="L94">
        <v>0</v>
      </c>
      <c r="M94">
        <v>0</v>
      </c>
      <c r="N94">
        <v>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6341079.5690485453</v>
      </c>
      <c r="AB94">
        <v>695575.80090644304</v>
      </c>
      <c r="AC94">
        <v>445103.11308511649</v>
      </c>
      <c r="AD94">
        <v>6143835.5347284209</v>
      </c>
      <c r="AF94" s="228">
        <f t="shared" si="8"/>
        <v>6341079.5690485472</v>
      </c>
      <c r="AG94" s="228">
        <f t="shared" si="9"/>
        <v>695575.80090644304</v>
      </c>
      <c r="AH94" s="228">
        <f t="shared" si="10"/>
        <v>445103.11308511638</v>
      </c>
      <c r="AI94" s="228">
        <f t="shared" si="11"/>
        <v>7481758.4830401065</v>
      </c>
    </row>
    <row r="95" spans="1:35" x14ac:dyDescent="0.35">
      <c r="A95" s="228">
        <f t="shared" si="7"/>
        <v>2027</v>
      </c>
      <c r="B95" s="2">
        <v>46661</v>
      </c>
      <c r="C95" s="228">
        <v>299593.25326258648</v>
      </c>
      <c r="D95" s="228">
        <v>143093.7385302553</v>
      </c>
      <c r="E95" s="228">
        <v>107980.26319332801</v>
      </c>
      <c r="F95">
        <v>290784.71517779771</v>
      </c>
      <c r="G95" s="228">
        <v>21</v>
      </c>
      <c r="H95" s="228">
        <v>5</v>
      </c>
      <c r="I95" s="228">
        <v>5</v>
      </c>
      <c r="J95">
        <v>0</v>
      </c>
      <c r="K95">
        <v>0</v>
      </c>
      <c r="L95">
        <v>0</v>
      </c>
      <c r="M95">
        <v>0</v>
      </c>
      <c r="N95">
        <v>10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6291458.3185143173</v>
      </c>
      <c r="AB95">
        <v>715468.69265127636</v>
      </c>
      <c r="AC95">
        <v>539901.31596664025</v>
      </c>
      <c r="AD95">
        <v>6106479.018733752</v>
      </c>
      <c r="AF95" s="228">
        <f t="shared" si="8"/>
        <v>6291458.3185143163</v>
      </c>
      <c r="AG95" s="228">
        <f t="shared" si="9"/>
        <v>715468.69265127648</v>
      </c>
      <c r="AH95" s="228">
        <f t="shared" si="10"/>
        <v>539901.31596664002</v>
      </c>
      <c r="AI95" s="228">
        <f t="shared" si="11"/>
        <v>7546828.3271322325</v>
      </c>
    </row>
    <row r="96" spans="1:35" x14ac:dyDescent="0.35">
      <c r="A96" s="228">
        <f t="shared" si="7"/>
        <v>2027</v>
      </c>
      <c r="B96" s="2">
        <v>46692</v>
      </c>
      <c r="C96" s="228">
        <v>292723.07534617011</v>
      </c>
      <c r="D96" s="228">
        <v>137582.4906472227</v>
      </c>
      <c r="E96" s="228">
        <v>104717.6545910159</v>
      </c>
      <c r="F96">
        <v>284464.05901218922</v>
      </c>
      <c r="G96" s="228">
        <v>20</v>
      </c>
      <c r="H96" s="228">
        <v>6</v>
      </c>
      <c r="I96" s="228">
        <v>4</v>
      </c>
      <c r="J96">
        <v>0</v>
      </c>
      <c r="K96">
        <v>0</v>
      </c>
      <c r="L96">
        <v>0</v>
      </c>
      <c r="M96">
        <v>0</v>
      </c>
      <c r="N96">
        <v>11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5854461.5069234008</v>
      </c>
      <c r="AB96">
        <v>825494.94388333603</v>
      </c>
      <c r="AC96">
        <v>418870.61836406362</v>
      </c>
      <c r="AD96">
        <v>5689281.1802437846</v>
      </c>
      <c r="AF96" s="228">
        <f t="shared" si="8"/>
        <v>5854461.5069234017</v>
      </c>
      <c r="AG96" s="228">
        <f t="shared" si="9"/>
        <v>825494.94388333615</v>
      </c>
      <c r="AH96" s="228">
        <f t="shared" si="10"/>
        <v>418870.61836406362</v>
      </c>
      <c r="AI96" s="228">
        <f t="shared" si="11"/>
        <v>7098827.0691708019</v>
      </c>
    </row>
    <row r="97" spans="1:35" x14ac:dyDescent="0.35">
      <c r="A97" s="228">
        <f t="shared" si="7"/>
        <v>2027</v>
      </c>
      <c r="B97" s="2">
        <v>46722</v>
      </c>
      <c r="C97" s="228">
        <v>282392.60576769349</v>
      </c>
      <c r="D97" s="228">
        <v>138414.96414127521</v>
      </c>
      <c r="E97" s="228">
        <v>107351.0547248381</v>
      </c>
      <c r="F97">
        <v>274664.45444192941</v>
      </c>
      <c r="G97" s="228">
        <v>21</v>
      </c>
      <c r="H97" s="228">
        <v>6</v>
      </c>
      <c r="I97" s="228">
        <v>4</v>
      </c>
      <c r="J97">
        <v>0</v>
      </c>
      <c r="K97">
        <v>0</v>
      </c>
      <c r="L97">
        <v>0</v>
      </c>
      <c r="M97">
        <v>0</v>
      </c>
      <c r="N97">
        <v>12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5930244.7211215654</v>
      </c>
      <c r="AB97">
        <v>830489.78484765091</v>
      </c>
      <c r="AC97">
        <v>429404.21889935218</v>
      </c>
      <c r="AD97">
        <v>5767953.5432805177</v>
      </c>
      <c r="AF97" s="228">
        <f t="shared" si="8"/>
        <v>5930244.7211215636</v>
      </c>
      <c r="AG97" s="228">
        <f t="shared" si="9"/>
        <v>830489.78484765126</v>
      </c>
      <c r="AH97" s="228">
        <f t="shared" si="10"/>
        <v>429404.21889935242</v>
      </c>
      <c r="AI97" s="228">
        <f t="shared" si="11"/>
        <v>7190138.7248685677</v>
      </c>
    </row>
    <row r="98" spans="1:35" x14ac:dyDescent="0.35">
      <c r="A98" s="228">
        <f t="shared" si="7"/>
        <v>2028</v>
      </c>
      <c r="B98" s="2">
        <v>46753</v>
      </c>
      <c r="C98" s="228">
        <v>282608.47262981557</v>
      </c>
      <c r="D98" s="228">
        <v>122965.3180595766</v>
      </c>
      <c r="E98" s="228">
        <v>90884.809573564475</v>
      </c>
      <c r="F98">
        <v>275412.30439234339</v>
      </c>
      <c r="G98" s="228">
        <v>20</v>
      </c>
      <c r="H98" s="228">
        <v>6</v>
      </c>
      <c r="I98" s="228">
        <v>5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5652169.4525963115</v>
      </c>
      <c r="AB98">
        <v>737791.90835745935</v>
      </c>
      <c r="AC98">
        <v>454424.04786782229</v>
      </c>
      <c r="AD98">
        <v>5508246.0878468687</v>
      </c>
      <c r="AF98" s="228">
        <f t="shared" si="8"/>
        <v>5652169.4525963115</v>
      </c>
      <c r="AG98" s="228">
        <f t="shared" si="9"/>
        <v>737791.90835745959</v>
      </c>
      <c r="AH98" s="228">
        <f t="shared" si="10"/>
        <v>454424.04786782234</v>
      </c>
      <c r="AI98" s="228">
        <f t="shared" si="11"/>
        <v>6844385.408821593</v>
      </c>
    </row>
    <row r="99" spans="1:35" x14ac:dyDescent="0.35">
      <c r="A99" s="228">
        <f t="shared" si="7"/>
        <v>2028</v>
      </c>
      <c r="B99" s="2">
        <v>46784</v>
      </c>
      <c r="C99" s="228">
        <v>289164.30355530058</v>
      </c>
      <c r="D99" s="228">
        <v>129950.99479130311</v>
      </c>
      <c r="E99" s="228">
        <v>96210.08394242893</v>
      </c>
      <c r="F99">
        <v>282493.04561832693</v>
      </c>
      <c r="G99" s="228">
        <v>20</v>
      </c>
      <c r="H99" s="228">
        <v>5</v>
      </c>
      <c r="I99" s="228">
        <v>4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5783286.0711060129</v>
      </c>
      <c r="AB99">
        <v>649754.97395651531</v>
      </c>
      <c r="AC99">
        <v>384840.33576971572</v>
      </c>
      <c r="AD99">
        <v>5649860.9123665374</v>
      </c>
      <c r="AF99" s="228">
        <f t="shared" si="8"/>
        <v>5783286.071106011</v>
      </c>
      <c r="AG99" s="228">
        <f t="shared" si="9"/>
        <v>649754.97395651555</v>
      </c>
      <c r="AH99" s="228">
        <f t="shared" si="10"/>
        <v>384840.33576971572</v>
      </c>
      <c r="AI99" s="228">
        <f t="shared" si="11"/>
        <v>6817881.3808322428</v>
      </c>
    </row>
    <row r="100" spans="1:35" x14ac:dyDescent="0.35">
      <c r="A100" s="228">
        <f t="shared" si="7"/>
        <v>2028</v>
      </c>
      <c r="B100" s="2">
        <v>46813</v>
      </c>
      <c r="C100" s="228">
        <v>291322.44210672879</v>
      </c>
      <c r="D100" s="228">
        <v>143666.61995978659</v>
      </c>
      <c r="E100" s="228">
        <v>99174.96809098043</v>
      </c>
      <c r="F100">
        <v>285195.09179937962</v>
      </c>
      <c r="G100" s="228">
        <v>23</v>
      </c>
      <c r="H100" s="228">
        <v>4</v>
      </c>
      <c r="I100" s="228">
        <v>4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6700416.1684547625</v>
      </c>
      <c r="AB100">
        <v>574666.47983914637</v>
      </c>
      <c r="AC100">
        <v>396699.87236392172</v>
      </c>
      <c r="AD100">
        <v>6559487.111385731</v>
      </c>
      <c r="AF100" s="228">
        <f t="shared" si="8"/>
        <v>6700416.1684547625</v>
      </c>
      <c r="AG100" s="228">
        <f t="shared" si="9"/>
        <v>574666.47983914637</v>
      </c>
      <c r="AH100" s="228">
        <f t="shared" si="10"/>
        <v>396699.87236392172</v>
      </c>
      <c r="AI100" s="228">
        <f t="shared" si="11"/>
        <v>7671782.5206578299</v>
      </c>
    </row>
    <row r="101" spans="1:35" x14ac:dyDescent="0.35">
      <c r="A101" s="228">
        <f t="shared" si="7"/>
        <v>2028</v>
      </c>
      <c r="B101" s="2">
        <v>46844</v>
      </c>
      <c r="C101" s="228">
        <v>296217.16499052651</v>
      </c>
      <c r="D101" s="228">
        <v>145857.3893989053</v>
      </c>
      <c r="E101" s="228">
        <v>105324.2930148642</v>
      </c>
      <c r="F101">
        <v>290613.1420173964</v>
      </c>
      <c r="G101" s="228">
        <v>20</v>
      </c>
      <c r="H101" s="228">
        <v>5</v>
      </c>
      <c r="I101" s="228">
        <v>5</v>
      </c>
      <c r="J101">
        <v>0</v>
      </c>
      <c r="K101">
        <v>0</v>
      </c>
      <c r="L101">
        <v>0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5924343.2998105306</v>
      </c>
      <c r="AB101">
        <v>729286.94699452666</v>
      </c>
      <c r="AC101">
        <v>526621.46507432102</v>
      </c>
      <c r="AD101">
        <v>5812262.840347928</v>
      </c>
      <c r="AF101" s="228">
        <f t="shared" si="8"/>
        <v>5924343.2998105306</v>
      </c>
      <c r="AG101" s="228">
        <f t="shared" si="9"/>
        <v>729286.94699452654</v>
      </c>
      <c r="AH101" s="228">
        <f t="shared" si="10"/>
        <v>526621.46507432102</v>
      </c>
      <c r="AI101" s="228">
        <f t="shared" si="11"/>
        <v>7180251.7118793782</v>
      </c>
    </row>
    <row r="102" spans="1:35" x14ac:dyDescent="0.35">
      <c r="A102" s="228">
        <f t="shared" si="7"/>
        <v>2028</v>
      </c>
      <c r="B102" s="2">
        <v>46874</v>
      </c>
      <c r="C102" s="228">
        <v>299182.6469339357</v>
      </c>
      <c r="D102" s="228">
        <v>137904.81311171621</v>
      </c>
      <c r="E102" s="228">
        <v>109964.24165374431</v>
      </c>
      <c r="F102">
        <v>294101.09779439907</v>
      </c>
      <c r="G102" s="228">
        <v>22</v>
      </c>
      <c r="H102" s="228">
        <v>5</v>
      </c>
      <c r="I102" s="228">
        <v>4</v>
      </c>
      <c r="J102">
        <v>0</v>
      </c>
      <c r="K102">
        <v>0</v>
      </c>
      <c r="L102">
        <v>0</v>
      </c>
      <c r="M102">
        <v>0</v>
      </c>
      <c r="N102">
        <v>5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6582018.2325465856</v>
      </c>
      <c r="AB102">
        <v>689524.06555858091</v>
      </c>
      <c r="AC102">
        <v>439856.96661497722</v>
      </c>
      <c r="AD102">
        <v>6470224.1514767809</v>
      </c>
      <c r="AF102" s="228">
        <f t="shared" si="8"/>
        <v>6582018.2325465856</v>
      </c>
      <c r="AG102" s="228">
        <f t="shared" si="9"/>
        <v>689524.06555858103</v>
      </c>
      <c r="AH102" s="228">
        <f t="shared" si="10"/>
        <v>439856.96661497722</v>
      </c>
      <c r="AI102" s="228">
        <f t="shared" si="11"/>
        <v>7711399.2647201438</v>
      </c>
    </row>
    <row r="103" spans="1:35" x14ac:dyDescent="0.35">
      <c r="A103" s="228">
        <f t="shared" si="7"/>
        <v>2028</v>
      </c>
      <c r="B103" s="2">
        <v>46905</v>
      </c>
      <c r="C103" s="228">
        <v>302706.91932354448</v>
      </c>
      <c r="D103" s="228">
        <v>145109.5253037106</v>
      </c>
      <c r="E103" s="228">
        <v>115509.77169414111</v>
      </c>
      <c r="F103">
        <v>298137.29956204072</v>
      </c>
      <c r="G103" s="228">
        <v>22</v>
      </c>
      <c r="H103" s="228">
        <v>4</v>
      </c>
      <c r="I103" s="228">
        <v>4</v>
      </c>
      <c r="J103">
        <v>0</v>
      </c>
      <c r="K103">
        <v>0</v>
      </c>
      <c r="L103">
        <v>0</v>
      </c>
      <c r="M103">
        <v>0</v>
      </c>
      <c r="N103">
        <v>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6659552.2251179786</v>
      </c>
      <c r="AB103">
        <v>580438.10121484241</v>
      </c>
      <c r="AC103">
        <v>462039.08677656442</v>
      </c>
      <c r="AD103">
        <v>6559020.5903648958</v>
      </c>
      <c r="AF103" s="228">
        <f t="shared" si="8"/>
        <v>6659552.2251179786</v>
      </c>
      <c r="AG103" s="228">
        <f t="shared" si="9"/>
        <v>580438.10121484241</v>
      </c>
      <c r="AH103" s="228">
        <f t="shared" si="10"/>
        <v>462039.08677656442</v>
      </c>
      <c r="AI103" s="228">
        <f t="shared" si="11"/>
        <v>7702029.4131093854</v>
      </c>
    </row>
    <row r="104" spans="1:35" x14ac:dyDescent="0.35">
      <c r="A104" s="228">
        <f t="shared" si="7"/>
        <v>2028</v>
      </c>
      <c r="B104" s="2">
        <v>46935</v>
      </c>
      <c r="C104" s="228">
        <v>298921.66211486817</v>
      </c>
      <c r="D104" s="228">
        <v>141369.2262304055</v>
      </c>
      <c r="E104" s="228">
        <v>109191.80506668679</v>
      </c>
      <c r="F104">
        <v>294851.8632389977</v>
      </c>
      <c r="G104" s="228">
        <v>20</v>
      </c>
      <c r="H104" s="228">
        <v>6</v>
      </c>
      <c r="I104" s="228">
        <v>5</v>
      </c>
      <c r="J104">
        <v>0</v>
      </c>
      <c r="K104">
        <v>0</v>
      </c>
      <c r="L104">
        <v>0</v>
      </c>
      <c r="M104">
        <v>0</v>
      </c>
      <c r="N104">
        <v>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5978433.2422973625</v>
      </c>
      <c r="AB104">
        <v>848215.35738243302</v>
      </c>
      <c r="AC104">
        <v>545959.02533343411</v>
      </c>
      <c r="AD104">
        <v>5897037.2647799542</v>
      </c>
      <c r="AF104" s="228">
        <f t="shared" si="8"/>
        <v>5978433.2422973635</v>
      </c>
      <c r="AG104" s="228">
        <f t="shared" si="9"/>
        <v>848215.35738243302</v>
      </c>
      <c r="AH104" s="228">
        <f t="shared" si="10"/>
        <v>545959.02533343399</v>
      </c>
      <c r="AI104" s="228">
        <f t="shared" si="11"/>
        <v>7372607.6250132304</v>
      </c>
    </row>
    <row r="105" spans="1:35" x14ac:dyDescent="0.35">
      <c r="A105" s="228">
        <f t="shared" si="7"/>
        <v>2028</v>
      </c>
      <c r="B105" s="2">
        <v>46966</v>
      </c>
      <c r="C105" s="228">
        <v>293133.59762880439</v>
      </c>
      <c r="D105" s="228">
        <v>140256.29906691879</v>
      </c>
      <c r="E105" s="228">
        <v>107776.9043395195</v>
      </c>
      <c r="F105">
        <v>289574.42582279479</v>
      </c>
      <c r="G105" s="228">
        <v>23</v>
      </c>
      <c r="H105" s="228">
        <v>4</v>
      </c>
      <c r="I105" s="228">
        <v>4</v>
      </c>
      <c r="J105">
        <v>0</v>
      </c>
      <c r="K105">
        <v>0</v>
      </c>
      <c r="L105">
        <v>0</v>
      </c>
      <c r="M105">
        <v>0</v>
      </c>
      <c r="N105">
        <v>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6742072.7454625024</v>
      </c>
      <c r="AB105">
        <v>561025.19626767538</v>
      </c>
      <c r="AC105">
        <v>431107.61735807802</v>
      </c>
      <c r="AD105">
        <v>6660211.7939242804</v>
      </c>
      <c r="AF105" s="228">
        <f t="shared" si="8"/>
        <v>6742072.7454625014</v>
      </c>
      <c r="AG105" s="228">
        <f t="shared" si="9"/>
        <v>561025.19626767514</v>
      </c>
      <c r="AH105" s="228">
        <f t="shared" si="10"/>
        <v>431107.61735807802</v>
      </c>
      <c r="AI105" s="228">
        <f t="shared" si="11"/>
        <v>7734205.5590882553</v>
      </c>
    </row>
    <row r="106" spans="1:35" x14ac:dyDescent="0.35">
      <c r="A106" s="228">
        <f t="shared" si="7"/>
        <v>2028</v>
      </c>
      <c r="B106" s="2">
        <v>46997</v>
      </c>
      <c r="C106" s="228">
        <v>303833.73952004057</v>
      </c>
      <c r="D106" s="228">
        <v>141558.16422345521</v>
      </c>
      <c r="E106" s="228">
        <v>112902.01242095639</v>
      </c>
      <c r="F106">
        <v>300755.87498985633</v>
      </c>
      <c r="G106" s="228">
        <v>20</v>
      </c>
      <c r="H106" s="228">
        <v>6</v>
      </c>
      <c r="I106" s="228">
        <v>4</v>
      </c>
      <c r="J106">
        <v>0</v>
      </c>
      <c r="K106">
        <v>0</v>
      </c>
      <c r="L106">
        <v>0</v>
      </c>
      <c r="M106">
        <v>0</v>
      </c>
      <c r="N106">
        <v>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6076674.7904008124</v>
      </c>
      <c r="AB106">
        <v>849348.9853407311</v>
      </c>
      <c r="AC106">
        <v>451608.04968382558</v>
      </c>
      <c r="AD106">
        <v>6015117.4997971263</v>
      </c>
      <c r="AF106" s="228">
        <f t="shared" si="8"/>
        <v>6076674.7904008115</v>
      </c>
      <c r="AG106" s="228">
        <f t="shared" si="9"/>
        <v>849348.98534073122</v>
      </c>
      <c r="AH106" s="228">
        <f t="shared" si="10"/>
        <v>451608.04968382558</v>
      </c>
      <c r="AI106" s="228">
        <f t="shared" si="11"/>
        <v>7377631.8254253678</v>
      </c>
    </row>
    <row r="107" spans="1:35" x14ac:dyDescent="0.35">
      <c r="A107" s="228">
        <f t="shared" si="7"/>
        <v>2028</v>
      </c>
      <c r="B107" s="2">
        <v>47027</v>
      </c>
      <c r="C107" s="228">
        <v>301483.64578586927</v>
      </c>
      <c r="D107" s="228">
        <v>145532.11140418559</v>
      </c>
      <c r="E107" s="228">
        <v>109603.41451391111</v>
      </c>
      <c r="F107">
        <v>298873.53511585039</v>
      </c>
      <c r="G107" s="228">
        <v>22</v>
      </c>
      <c r="H107" s="228">
        <v>4</v>
      </c>
      <c r="I107" s="228">
        <v>5</v>
      </c>
      <c r="J107">
        <v>0</v>
      </c>
      <c r="K107">
        <v>0</v>
      </c>
      <c r="L107">
        <v>0</v>
      </c>
      <c r="M107">
        <v>0</v>
      </c>
      <c r="N107">
        <v>10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6632640.2072891258</v>
      </c>
      <c r="AB107">
        <v>582128.44561674236</v>
      </c>
      <c r="AC107">
        <v>548017.07256955537</v>
      </c>
      <c r="AD107">
        <v>6575217.7725487091</v>
      </c>
      <c r="AF107" s="228">
        <f t="shared" si="8"/>
        <v>6632640.2072891239</v>
      </c>
      <c r="AG107" s="228">
        <f t="shared" si="9"/>
        <v>582128.44561674236</v>
      </c>
      <c r="AH107" s="228">
        <f t="shared" si="10"/>
        <v>548017.07256955549</v>
      </c>
      <c r="AI107" s="228">
        <f t="shared" si="11"/>
        <v>7762785.7254754221</v>
      </c>
    </row>
    <row r="108" spans="1:35" x14ac:dyDescent="0.35">
      <c r="A108" s="228">
        <f t="shared" si="7"/>
        <v>2028</v>
      </c>
      <c r="B108" s="2">
        <v>47058</v>
      </c>
      <c r="C108" s="228">
        <v>294629.15295335418</v>
      </c>
      <c r="D108" s="228">
        <v>140016.26086766919</v>
      </c>
      <c r="E108" s="228">
        <v>106337.74206391579</v>
      </c>
      <c r="F108">
        <v>292441.988093464</v>
      </c>
      <c r="G108" s="228">
        <v>20</v>
      </c>
      <c r="H108" s="228">
        <v>6</v>
      </c>
      <c r="I108" s="228">
        <v>4</v>
      </c>
      <c r="J108">
        <v>0</v>
      </c>
      <c r="K108">
        <v>0</v>
      </c>
      <c r="L108">
        <v>0</v>
      </c>
      <c r="M108">
        <v>0</v>
      </c>
      <c r="N108">
        <v>11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5892583.0590670845</v>
      </c>
      <c r="AB108">
        <v>840097.56520601548</v>
      </c>
      <c r="AC108">
        <v>425350.96825566312</v>
      </c>
      <c r="AD108">
        <v>5848839.7618692797</v>
      </c>
      <c r="AF108" s="228">
        <f t="shared" si="8"/>
        <v>5892583.0590670835</v>
      </c>
      <c r="AG108" s="228">
        <f t="shared" si="9"/>
        <v>840097.56520601513</v>
      </c>
      <c r="AH108" s="228">
        <f t="shared" si="10"/>
        <v>425350.96825566317</v>
      </c>
      <c r="AI108" s="228">
        <f t="shared" si="11"/>
        <v>7158031.5925287623</v>
      </c>
    </row>
    <row r="109" spans="1:35" x14ac:dyDescent="0.35">
      <c r="A109" s="228">
        <f t="shared" si="7"/>
        <v>2028</v>
      </c>
      <c r="B109" s="2">
        <v>47088</v>
      </c>
      <c r="C109" s="228">
        <v>284315.91897176648</v>
      </c>
      <c r="D109" s="228">
        <v>140844.07221335339</v>
      </c>
      <c r="E109" s="228">
        <v>108968.0387461035</v>
      </c>
      <c r="F109">
        <v>282531.17255342338</v>
      </c>
      <c r="G109" s="228">
        <v>20</v>
      </c>
      <c r="H109" s="228">
        <v>6</v>
      </c>
      <c r="I109" s="228">
        <v>5</v>
      </c>
      <c r="J109">
        <v>0</v>
      </c>
      <c r="K109">
        <v>0</v>
      </c>
      <c r="L109">
        <v>0</v>
      </c>
      <c r="M109">
        <v>0</v>
      </c>
      <c r="N109">
        <v>12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5686318.3794353306</v>
      </c>
      <c r="AB109">
        <v>845064.43328012014</v>
      </c>
      <c r="AC109">
        <v>544840.19373051764</v>
      </c>
      <c r="AD109">
        <v>5650623.4510684684</v>
      </c>
      <c r="AF109" s="228">
        <f t="shared" si="8"/>
        <v>5686318.3794353297</v>
      </c>
      <c r="AG109" s="228">
        <f t="shared" si="9"/>
        <v>845064.43328012037</v>
      </c>
      <c r="AH109" s="228">
        <f t="shared" si="10"/>
        <v>544840.19373051752</v>
      </c>
      <c r="AI109" s="228">
        <f t="shared" si="11"/>
        <v>7076223.0064459676</v>
      </c>
    </row>
    <row r="110" spans="1:35" x14ac:dyDescent="0.35">
      <c r="A110" s="228">
        <f t="shared" si="7"/>
        <v>2029</v>
      </c>
      <c r="B110" s="2">
        <v>47119</v>
      </c>
      <c r="C110" s="228">
        <v>284548.73747734382</v>
      </c>
      <c r="D110" s="228">
        <v>125389.6035003755</v>
      </c>
      <c r="E110" s="228">
        <v>92498.583314559364</v>
      </c>
      <c r="F110">
        <v>283176.96785634803</v>
      </c>
      <c r="G110" s="228">
        <v>21</v>
      </c>
      <c r="H110" s="228">
        <v>6</v>
      </c>
      <c r="I110" s="228">
        <v>4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5975523.4870242188</v>
      </c>
      <c r="AB110">
        <v>752337.6210022528</v>
      </c>
      <c r="AC110">
        <v>369994.33325823752</v>
      </c>
      <c r="AD110">
        <v>5946716.3249833081</v>
      </c>
      <c r="AF110" s="228">
        <f t="shared" si="8"/>
        <v>5975523.4870242206</v>
      </c>
      <c r="AG110" s="228">
        <f t="shared" si="9"/>
        <v>752337.62100225291</v>
      </c>
      <c r="AH110" s="228">
        <f t="shared" si="10"/>
        <v>369994.33325823746</v>
      </c>
      <c r="AI110" s="228">
        <f t="shared" si="11"/>
        <v>7097855.4412847115</v>
      </c>
    </row>
    <row r="111" spans="1:35" x14ac:dyDescent="0.35">
      <c r="A111" s="228">
        <f t="shared" si="7"/>
        <v>2029</v>
      </c>
      <c r="B111" s="2">
        <v>47150</v>
      </c>
      <c r="C111" s="228">
        <v>291119.89007307647</v>
      </c>
      <c r="D111" s="228">
        <v>132370.2865463424</v>
      </c>
      <c r="E111" s="228">
        <v>97820.533537341864</v>
      </c>
      <c r="F111">
        <v>290164.03708580439</v>
      </c>
      <c r="G111" s="228">
        <v>19</v>
      </c>
      <c r="H111" s="228">
        <v>5</v>
      </c>
      <c r="I111" s="228">
        <v>4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5531277.911388454</v>
      </c>
      <c r="AB111">
        <v>661851.43273171212</v>
      </c>
      <c r="AC111">
        <v>391282.13414936751</v>
      </c>
      <c r="AD111">
        <v>5513116.7046302836</v>
      </c>
      <c r="AF111" s="228">
        <f t="shared" si="8"/>
        <v>5531277.9113884531</v>
      </c>
      <c r="AG111" s="228">
        <f t="shared" si="9"/>
        <v>661851.432731712</v>
      </c>
      <c r="AH111" s="228">
        <f t="shared" si="10"/>
        <v>391282.13414936746</v>
      </c>
      <c r="AI111" s="228">
        <f t="shared" si="11"/>
        <v>6584411.4782695323</v>
      </c>
    </row>
    <row r="112" spans="1:35" x14ac:dyDescent="0.35">
      <c r="A112" s="228">
        <f t="shared" si="7"/>
        <v>2029</v>
      </c>
      <c r="B112" s="2">
        <v>47178</v>
      </c>
      <c r="C112" s="228">
        <v>293292.33003591362</v>
      </c>
      <c r="D112" s="228">
        <v>146081.09806884569</v>
      </c>
      <c r="E112" s="228">
        <v>100782.21338686541</v>
      </c>
      <c r="F112">
        <v>292739.04318938381</v>
      </c>
      <c r="G112" s="228">
        <v>22</v>
      </c>
      <c r="H112" s="228">
        <v>5</v>
      </c>
      <c r="I112" s="228">
        <v>4</v>
      </c>
      <c r="J112">
        <v>0</v>
      </c>
      <c r="K112">
        <v>0</v>
      </c>
      <c r="L112">
        <v>0</v>
      </c>
      <c r="M112">
        <v>0</v>
      </c>
      <c r="N112">
        <v>3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6452431.2607900994</v>
      </c>
      <c r="AB112">
        <v>730405.49034422846</v>
      </c>
      <c r="AC112">
        <v>403128.85354746162</v>
      </c>
      <c r="AD112">
        <v>6440258.9501664434</v>
      </c>
      <c r="AF112" s="228">
        <f t="shared" si="8"/>
        <v>6452431.2607900994</v>
      </c>
      <c r="AG112" s="228">
        <f t="shared" si="9"/>
        <v>730405.49034422846</v>
      </c>
      <c r="AH112" s="228">
        <f t="shared" si="10"/>
        <v>403128.85354746162</v>
      </c>
      <c r="AI112" s="228">
        <f t="shared" si="11"/>
        <v>7585965.6046817889</v>
      </c>
    </row>
    <row r="113" spans="1:35" x14ac:dyDescent="0.35">
      <c r="A113" s="228">
        <f t="shared" si="7"/>
        <v>2029</v>
      </c>
      <c r="B113" s="2">
        <v>47209</v>
      </c>
      <c r="C113" s="228">
        <v>298201.43327199243</v>
      </c>
      <c r="D113" s="228">
        <v>148267.67541248031</v>
      </c>
      <c r="E113" s="228">
        <v>106928.7477591506</v>
      </c>
      <c r="F113">
        <v>297944.68817495718</v>
      </c>
      <c r="G113" s="228">
        <v>21</v>
      </c>
      <c r="H113" s="228">
        <v>4</v>
      </c>
      <c r="I113" s="228">
        <v>5</v>
      </c>
      <c r="J113">
        <v>0</v>
      </c>
      <c r="K113">
        <v>0</v>
      </c>
      <c r="L113">
        <v>0</v>
      </c>
      <c r="M113">
        <v>0</v>
      </c>
      <c r="N113">
        <v>4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6262230.0987118399</v>
      </c>
      <c r="AB113">
        <v>593070.70164992125</v>
      </c>
      <c r="AC113">
        <v>534643.7387957531</v>
      </c>
      <c r="AD113">
        <v>6256838.4516741019</v>
      </c>
      <c r="AF113" s="228">
        <f t="shared" si="8"/>
        <v>6262230.0987118408</v>
      </c>
      <c r="AG113" s="228">
        <f t="shared" si="9"/>
        <v>593070.70164992125</v>
      </c>
      <c r="AH113" s="228">
        <f t="shared" si="10"/>
        <v>534643.73879575299</v>
      </c>
      <c r="AI113" s="228">
        <f t="shared" si="11"/>
        <v>7389944.5391575145</v>
      </c>
    </row>
    <row r="114" spans="1:35" x14ac:dyDescent="0.35">
      <c r="A114" s="228">
        <f t="shared" si="7"/>
        <v>2029</v>
      </c>
      <c r="B114" s="2">
        <v>47239</v>
      </c>
      <c r="C114" s="228">
        <v>301182.18235412578</v>
      </c>
      <c r="D114" s="228">
        <v>140311.61103991329</v>
      </c>
      <c r="E114" s="228">
        <v>111566.3744847385</v>
      </c>
      <c r="F114">
        <v>301098.92290120292</v>
      </c>
      <c r="G114" s="228">
        <v>22</v>
      </c>
      <c r="H114" s="228">
        <v>5</v>
      </c>
      <c r="I114" s="228">
        <v>4</v>
      </c>
      <c r="J114">
        <v>0</v>
      </c>
      <c r="K114">
        <v>0</v>
      </c>
      <c r="L114">
        <v>0</v>
      </c>
      <c r="M114">
        <v>0</v>
      </c>
      <c r="N114">
        <v>5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6626008.0117907673</v>
      </c>
      <c r="AB114">
        <v>701558.05519956653</v>
      </c>
      <c r="AC114">
        <v>446265.49793895398</v>
      </c>
      <c r="AD114">
        <v>6624176.3038264643</v>
      </c>
      <c r="AF114" s="228">
        <f t="shared" si="8"/>
        <v>6626008.0117907673</v>
      </c>
      <c r="AG114" s="228">
        <f t="shared" si="9"/>
        <v>701558.05519956641</v>
      </c>
      <c r="AH114" s="228">
        <f t="shared" si="10"/>
        <v>446265.49793895398</v>
      </c>
      <c r="AI114" s="228">
        <f t="shared" si="11"/>
        <v>7773831.5649292879</v>
      </c>
    </row>
    <row r="115" spans="1:35" x14ac:dyDescent="0.35">
      <c r="A115" s="228">
        <f t="shared" si="7"/>
        <v>2029</v>
      </c>
      <c r="B115" s="2">
        <v>47270</v>
      </c>
      <c r="C115" s="228">
        <v>304722.25395432452</v>
      </c>
      <c r="D115" s="228">
        <v>147512.18541181911</v>
      </c>
      <c r="E115" s="228">
        <v>117109.1501030316</v>
      </c>
      <c r="F115">
        <v>304708.33887566731</v>
      </c>
      <c r="G115" s="228">
        <v>21</v>
      </c>
      <c r="H115" s="228">
        <v>5</v>
      </c>
      <c r="I115" s="228">
        <v>4</v>
      </c>
      <c r="J115">
        <v>0</v>
      </c>
      <c r="K115">
        <v>0</v>
      </c>
      <c r="L115">
        <v>0</v>
      </c>
      <c r="M115">
        <v>0</v>
      </c>
      <c r="N115">
        <v>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6399167.3330408148</v>
      </c>
      <c r="AB115">
        <v>737560.9270590957</v>
      </c>
      <c r="AC115">
        <v>468436.6004121264</v>
      </c>
      <c r="AD115">
        <v>6398875.116389012</v>
      </c>
      <c r="AF115" s="228">
        <f t="shared" si="8"/>
        <v>6399167.3330408148</v>
      </c>
      <c r="AG115" s="228">
        <f t="shared" si="9"/>
        <v>737560.92705909559</v>
      </c>
      <c r="AH115" s="228">
        <f t="shared" si="10"/>
        <v>468436.6004121264</v>
      </c>
      <c r="AI115" s="228">
        <f t="shared" si="11"/>
        <v>7605164.8605120368</v>
      </c>
    </row>
    <row r="116" spans="1:35" x14ac:dyDescent="0.35">
      <c r="A116" s="228">
        <f t="shared" si="7"/>
        <v>2029</v>
      </c>
      <c r="B116" s="2">
        <v>47300</v>
      </c>
      <c r="C116" s="228">
        <v>300952.68195938668</v>
      </c>
      <c r="D116" s="228">
        <v>143765.3859877912</v>
      </c>
      <c r="E116" s="228">
        <v>110786.8563880458</v>
      </c>
      <c r="F116">
        <v>300947.35755185888</v>
      </c>
      <c r="G116" s="228">
        <v>21</v>
      </c>
      <c r="H116" s="228">
        <v>5</v>
      </c>
      <c r="I116" s="228">
        <v>5</v>
      </c>
      <c r="J116">
        <v>0</v>
      </c>
      <c r="K116">
        <v>0</v>
      </c>
      <c r="L116">
        <v>0</v>
      </c>
      <c r="M116">
        <v>0</v>
      </c>
      <c r="N116">
        <v>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6320006.3211471206</v>
      </c>
      <c r="AB116">
        <v>718826.92993895616</v>
      </c>
      <c r="AC116">
        <v>553934.28194022912</v>
      </c>
      <c r="AD116">
        <v>6319894.5085890377</v>
      </c>
      <c r="AF116" s="228">
        <f t="shared" si="8"/>
        <v>6320006.3211471206</v>
      </c>
      <c r="AG116" s="228">
        <f t="shared" si="9"/>
        <v>718826.92993895605</v>
      </c>
      <c r="AH116" s="228">
        <f t="shared" si="10"/>
        <v>553934.281940229</v>
      </c>
      <c r="AI116" s="228">
        <f t="shared" si="11"/>
        <v>7592767.533026306</v>
      </c>
    </row>
    <row r="117" spans="1:35" x14ac:dyDescent="0.35">
      <c r="A117" s="228">
        <f t="shared" si="7"/>
        <v>2029</v>
      </c>
      <c r="B117" s="2">
        <v>47331</v>
      </c>
      <c r="C117" s="228">
        <v>295179.72491258522</v>
      </c>
      <c r="D117" s="228">
        <v>142642.4840318631</v>
      </c>
      <c r="E117" s="228">
        <v>109365.31574222739</v>
      </c>
      <c r="F117">
        <v>295185.20933642378</v>
      </c>
      <c r="G117" s="228">
        <v>23</v>
      </c>
      <c r="H117" s="228">
        <v>4</v>
      </c>
      <c r="I117" s="228">
        <v>4</v>
      </c>
      <c r="J117">
        <v>0</v>
      </c>
      <c r="K117">
        <v>0</v>
      </c>
      <c r="L117">
        <v>0</v>
      </c>
      <c r="M117">
        <v>0</v>
      </c>
      <c r="N117">
        <v>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6789133.6729894588</v>
      </c>
      <c r="AB117">
        <v>570569.93612745241</v>
      </c>
      <c r="AC117">
        <v>437461.26296890969</v>
      </c>
      <c r="AD117">
        <v>6789259.8147377456</v>
      </c>
      <c r="AF117" s="228">
        <f t="shared" si="8"/>
        <v>6789133.6729894597</v>
      </c>
      <c r="AG117" s="228">
        <f t="shared" si="9"/>
        <v>570569.93612745241</v>
      </c>
      <c r="AH117" s="228">
        <f t="shared" si="10"/>
        <v>437461.26296890958</v>
      </c>
      <c r="AI117" s="228">
        <f t="shared" si="11"/>
        <v>7797164.8720858218</v>
      </c>
    </row>
    <row r="118" spans="1:35" x14ac:dyDescent="0.35">
      <c r="A118" s="228">
        <f t="shared" si="7"/>
        <v>2029</v>
      </c>
      <c r="B118" s="2">
        <v>47362</v>
      </c>
      <c r="C118" s="228">
        <v>305894.65925861639</v>
      </c>
      <c r="D118" s="228">
        <v>143932.19158251199</v>
      </c>
      <c r="E118" s="228">
        <v>114482.3308719003</v>
      </c>
      <c r="F118">
        <v>305893.50461444468</v>
      </c>
      <c r="G118" s="228">
        <v>19</v>
      </c>
      <c r="H118" s="228">
        <v>6</v>
      </c>
      <c r="I118" s="228">
        <v>5</v>
      </c>
      <c r="J118">
        <v>0</v>
      </c>
      <c r="K118">
        <v>0</v>
      </c>
      <c r="L118">
        <v>0</v>
      </c>
      <c r="M118">
        <v>0</v>
      </c>
      <c r="N118">
        <v>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5811998.5259137126</v>
      </c>
      <c r="AB118">
        <v>863593.14949507196</v>
      </c>
      <c r="AC118">
        <v>572411.65435950155</v>
      </c>
      <c r="AD118">
        <v>5811976.5876744492</v>
      </c>
      <c r="AF118" s="228">
        <f t="shared" si="8"/>
        <v>5811998.5259137116</v>
      </c>
      <c r="AG118" s="228">
        <f t="shared" si="9"/>
        <v>863593.14949507196</v>
      </c>
      <c r="AH118" s="228">
        <f t="shared" si="10"/>
        <v>572411.65435950144</v>
      </c>
      <c r="AI118" s="228">
        <f t="shared" si="11"/>
        <v>7248003.3297682852</v>
      </c>
    </row>
    <row r="119" spans="1:35" x14ac:dyDescent="0.35">
      <c r="A119" s="228">
        <f t="shared" si="7"/>
        <v>2029</v>
      </c>
      <c r="B119" s="2">
        <v>47392</v>
      </c>
      <c r="C119" s="228">
        <v>303559.48833554902</v>
      </c>
      <c r="D119" s="228">
        <v>147893.69085702131</v>
      </c>
      <c r="E119" s="228">
        <v>111175.44676890961</v>
      </c>
      <c r="F119">
        <v>303565.57406078628</v>
      </c>
      <c r="G119" s="228">
        <v>23</v>
      </c>
      <c r="H119" s="228">
        <v>4</v>
      </c>
      <c r="I119" s="228">
        <v>4</v>
      </c>
      <c r="J119">
        <v>0</v>
      </c>
      <c r="K119">
        <v>0</v>
      </c>
      <c r="L119">
        <v>0</v>
      </c>
      <c r="M119">
        <v>0</v>
      </c>
      <c r="N119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6981868.2317176266</v>
      </c>
      <c r="AB119">
        <v>591574.76342808502</v>
      </c>
      <c r="AC119">
        <v>444701.78707563831</v>
      </c>
      <c r="AD119">
        <v>6982008.2033980861</v>
      </c>
      <c r="AF119" s="228">
        <f t="shared" si="8"/>
        <v>6981868.2317176275</v>
      </c>
      <c r="AG119" s="228">
        <f t="shared" si="9"/>
        <v>591574.76342808525</v>
      </c>
      <c r="AH119" s="228">
        <f t="shared" si="10"/>
        <v>444701.78707563842</v>
      </c>
      <c r="AI119" s="228">
        <f t="shared" si="11"/>
        <v>8018144.7822213518</v>
      </c>
    </row>
    <row r="120" spans="1:35" x14ac:dyDescent="0.35">
      <c r="A120" s="228">
        <f t="shared" si="7"/>
        <v>2029</v>
      </c>
      <c r="B120" s="2">
        <v>47423</v>
      </c>
      <c r="C120" s="228">
        <v>296720.36365491361</v>
      </c>
      <c r="D120" s="228">
        <v>142366.43959044441</v>
      </c>
      <c r="E120" s="228">
        <v>107902.18519657329</v>
      </c>
      <c r="F120">
        <v>296725.24545975868</v>
      </c>
      <c r="G120" s="228">
        <v>20</v>
      </c>
      <c r="H120" s="228">
        <v>6</v>
      </c>
      <c r="I120" s="228">
        <v>4</v>
      </c>
      <c r="J120">
        <v>0</v>
      </c>
      <c r="K120">
        <v>0</v>
      </c>
      <c r="L120">
        <v>0</v>
      </c>
      <c r="M120">
        <v>0</v>
      </c>
      <c r="N120">
        <v>11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5934407.2730982713</v>
      </c>
      <c r="AB120">
        <v>854198.63754266663</v>
      </c>
      <c r="AC120">
        <v>431608.74078629311</v>
      </c>
      <c r="AD120">
        <v>5934504.9091951745</v>
      </c>
      <c r="AF120" s="228">
        <f t="shared" si="8"/>
        <v>5934407.2730982723</v>
      </c>
      <c r="AG120" s="228">
        <f t="shared" si="9"/>
        <v>854198.6375426664</v>
      </c>
      <c r="AH120" s="228">
        <f t="shared" si="10"/>
        <v>431608.74078629317</v>
      </c>
      <c r="AI120" s="228">
        <f t="shared" si="11"/>
        <v>7220214.6514272317</v>
      </c>
    </row>
    <row r="121" spans="1:35" x14ac:dyDescent="0.35">
      <c r="A121" s="228">
        <f t="shared" si="7"/>
        <v>2029</v>
      </c>
      <c r="B121" s="2">
        <v>47453</v>
      </c>
      <c r="C121" s="228">
        <v>286422.74152918142</v>
      </c>
      <c r="D121" s="228">
        <v>143183.01471225309</v>
      </c>
      <c r="E121" s="228">
        <v>110525.0022632286</v>
      </c>
      <c r="F121">
        <v>286424.64898197562</v>
      </c>
      <c r="G121" s="228">
        <v>20</v>
      </c>
      <c r="H121" s="228">
        <v>6</v>
      </c>
      <c r="I121" s="228">
        <v>5</v>
      </c>
      <c r="J121">
        <v>0</v>
      </c>
      <c r="K121">
        <v>0</v>
      </c>
      <c r="L121">
        <v>0</v>
      </c>
      <c r="M121">
        <v>0</v>
      </c>
      <c r="N121">
        <v>12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5728454.8305836283</v>
      </c>
      <c r="AB121">
        <v>859098.08827351872</v>
      </c>
      <c r="AC121">
        <v>552625.01131614298</v>
      </c>
      <c r="AD121">
        <v>5728492.9796395116</v>
      </c>
      <c r="AF121" s="228">
        <f t="shared" si="8"/>
        <v>5728454.8305836283</v>
      </c>
      <c r="AG121" s="228">
        <f t="shared" si="9"/>
        <v>859098.08827351849</v>
      </c>
      <c r="AH121" s="228">
        <f t="shared" si="10"/>
        <v>552625.01131614298</v>
      </c>
      <c r="AI121" s="228">
        <f t="shared" si="11"/>
        <v>7140177.93017329</v>
      </c>
    </row>
    <row r="122" spans="1:35" x14ac:dyDescent="0.35">
      <c r="A122" s="228">
        <f t="shared" si="7"/>
        <v>2030</v>
      </c>
      <c r="B122" s="2">
        <v>47484</v>
      </c>
      <c r="C122" s="228">
        <v>286671.08425066539</v>
      </c>
      <c r="D122" s="228">
        <v>127716.03657499159</v>
      </c>
      <c r="E122" s="228">
        <v>94047.219685019169</v>
      </c>
      <c r="F122">
        <v>286675.08772116428</v>
      </c>
      <c r="G122" s="228">
        <v>21</v>
      </c>
      <c r="H122" s="228">
        <v>6</v>
      </c>
      <c r="I122" s="228">
        <v>4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6020092.7692639735</v>
      </c>
      <c r="AB122">
        <v>766296.21944994957</v>
      </c>
      <c r="AC122">
        <v>376188.87874007667</v>
      </c>
      <c r="AD122">
        <v>6020176.8421444511</v>
      </c>
      <c r="AF122" s="228">
        <f t="shared" si="8"/>
        <v>6020092.7692639735</v>
      </c>
      <c r="AG122" s="228">
        <f t="shared" si="9"/>
        <v>766296.21944994957</v>
      </c>
      <c r="AH122" s="228">
        <f t="shared" si="10"/>
        <v>376188.87874007667</v>
      </c>
      <c r="AI122" s="228">
        <f t="shared" si="11"/>
        <v>7162577.8674539998</v>
      </c>
    </row>
    <row r="123" spans="1:35" x14ac:dyDescent="0.35">
      <c r="A123" s="228">
        <f t="shared" si="7"/>
        <v>2030</v>
      </c>
      <c r="B123" s="2">
        <v>47515</v>
      </c>
      <c r="C123" s="228">
        <v>293257.44945359882</v>
      </c>
      <c r="D123" s="228">
        <v>134682.38654462239</v>
      </c>
      <c r="E123" s="228">
        <v>99359.628810936731</v>
      </c>
      <c r="F123">
        <v>293250.90922971332</v>
      </c>
      <c r="G123" s="228">
        <v>19</v>
      </c>
      <c r="H123" s="228">
        <v>5</v>
      </c>
      <c r="I123" s="228">
        <v>4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5571891.5396183766</v>
      </c>
      <c r="AB123">
        <v>673411.93272311217</v>
      </c>
      <c r="AC123">
        <v>397438.51524374692</v>
      </c>
      <c r="AD123">
        <v>5571767.2753645517</v>
      </c>
      <c r="AF123" s="228">
        <f t="shared" si="8"/>
        <v>5571891.5396183776</v>
      </c>
      <c r="AG123" s="228">
        <f t="shared" si="9"/>
        <v>673411.93272311194</v>
      </c>
      <c r="AH123" s="228">
        <f t="shared" si="10"/>
        <v>397438.51524374692</v>
      </c>
      <c r="AI123" s="228">
        <f t="shared" si="11"/>
        <v>6642741.9875852363</v>
      </c>
    </row>
    <row r="124" spans="1:35" x14ac:dyDescent="0.35">
      <c r="A124" s="228">
        <f t="shared" si="7"/>
        <v>2030</v>
      </c>
      <c r="B124" s="2">
        <v>47543</v>
      </c>
      <c r="C124" s="228">
        <v>295444.99659602408</v>
      </c>
      <c r="D124" s="228">
        <v>148380.03990688871</v>
      </c>
      <c r="E124" s="228">
        <v>102312.5496698262</v>
      </c>
      <c r="F124">
        <v>295445.51658833009</v>
      </c>
      <c r="G124" s="228">
        <v>21</v>
      </c>
      <c r="H124" s="228">
        <v>5</v>
      </c>
      <c r="I124" s="228">
        <v>5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6204344.9285165071</v>
      </c>
      <c r="AB124">
        <v>741900.19953444367</v>
      </c>
      <c r="AC124">
        <v>511562.74834913108</v>
      </c>
      <c r="AD124">
        <v>6204355.8483549319</v>
      </c>
      <c r="AF124" s="228">
        <f t="shared" si="8"/>
        <v>6204344.9285165053</v>
      </c>
      <c r="AG124" s="228">
        <f t="shared" si="9"/>
        <v>741900.19953444356</v>
      </c>
      <c r="AH124" s="228">
        <f t="shared" si="10"/>
        <v>511562.74834913097</v>
      </c>
      <c r="AI124" s="228">
        <f t="shared" si="11"/>
        <v>7457807.8764000796</v>
      </c>
    </row>
    <row r="125" spans="1:35" x14ac:dyDescent="0.35">
      <c r="A125" s="228">
        <f t="shared" si="7"/>
        <v>2030</v>
      </c>
      <c r="B125" s="2">
        <v>47574</v>
      </c>
      <c r="C125" s="228">
        <v>300369.4146209918</v>
      </c>
      <c r="D125" s="228">
        <v>150558.51982948629</v>
      </c>
      <c r="E125" s="228">
        <v>108453.6938330134</v>
      </c>
      <c r="F125">
        <v>300362.62487591442</v>
      </c>
      <c r="G125" s="228">
        <v>22</v>
      </c>
      <c r="H125" s="228">
        <v>4</v>
      </c>
      <c r="I125" s="228">
        <v>4</v>
      </c>
      <c r="J125">
        <v>0</v>
      </c>
      <c r="K125">
        <v>0</v>
      </c>
      <c r="L125">
        <v>0</v>
      </c>
      <c r="M125">
        <v>0</v>
      </c>
      <c r="N125">
        <v>4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6608127.1216618204</v>
      </c>
      <c r="AB125">
        <v>602234.07931794506</v>
      </c>
      <c r="AC125">
        <v>433814.77533205342</v>
      </c>
      <c r="AD125">
        <v>6607977.7472701157</v>
      </c>
      <c r="AF125" s="228">
        <f t="shared" si="8"/>
        <v>6608127.1216618195</v>
      </c>
      <c r="AG125" s="228">
        <f t="shared" si="9"/>
        <v>602234.07931794517</v>
      </c>
      <c r="AH125" s="228">
        <f t="shared" si="10"/>
        <v>433814.7753320536</v>
      </c>
      <c r="AI125" s="228">
        <f t="shared" si="11"/>
        <v>7644175.9763118178</v>
      </c>
    </row>
    <row r="126" spans="1:35" x14ac:dyDescent="0.35">
      <c r="A126" s="228">
        <f t="shared" si="7"/>
        <v>2030</v>
      </c>
      <c r="B126" s="2">
        <v>47604</v>
      </c>
      <c r="C126" s="228">
        <v>303365.90955072432</v>
      </c>
      <c r="D126" s="228">
        <v>142600.2512990924</v>
      </c>
      <c r="E126" s="228">
        <v>113089.8533171774</v>
      </c>
      <c r="F126">
        <v>303362.75141302479</v>
      </c>
      <c r="G126" s="228">
        <v>22</v>
      </c>
      <c r="H126" s="228">
        <v>5</v>
      </c>
      <c r="I126" s="228">
        <v>4</v>
      </c>
      <c r="J126">
        <v>0</v>
      </c>
      <c r="K126">
        <v>0</v>
      </c>
      <c r="L126">
        <v>0</v>
      </c>
      <c r="M126">
        <v>0</v>
      </c>
      <c r="N126">
        <v>5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6674050.0101159345</v>
      </c>
      <c r="AB126">
        <v>713001.25649546215</v>
      </c>
      <c r="AC126">
        <v>452359.41326870961</v>
      </c>
      <c r="AD126">
        <v>6673980.5310865454</v>
      </c>
      <c r="AF126" s="228">
        <f t="shared" si="8"/>
        <v>6674050.0101159345</v>
      </c>
      <c r="AG126" s="228">
        <f t="shared" si="9"/>
        <v>713001.25649546203</v>
      </c>
      <c r="AH126" s="228">
        <f t="shared" si="10"/>
        <v>452359.41326870961</v>
      </c>
      <c r="AI126" s="228">
        <f t="shared" si="11"/>
        <v>7839410.6798801059</v>
      </c>
    </row>
    <row r="127" spans="1:35" x14ac:dyDescent="0.35">
      <c r="A127" s="228">
        <f t="shared" si="7"/>
        <v>2030</v>
      </c>
      <c r="B127" s="2">
        <v>47635</v>
      </c>
      <c r="C127" s="228">
        <v>306922.01887201029</v>
      </c>
      <c r="D127" s="228">
        <v>149793.1341040314</v>
      </c>
      <c r="E127" s="228">
        <v>118627.50889119301</v>
      </c>
      <c r="F127">
        <v>306921.23281343642</v>
      </c>
      <c r="G127" s="228">
        <v>20</v>
      </c>
      <c r="H127" s="228">
        <v>5</v>
      </c>
      <c r="I127" s="228">
        <v>5</v>
      </c>
      <c r="J127">
        <v>0</v>
      </c>
      <c r="K127">
        <v>0</v>
      </c>
      <c r="L127">
        <v>0</v>
      </c>
      <c r="M127">
        <v>0</v>
      </c>
      <c r="N127">
        <v>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6138440.3774402058</v>
      </c>
      <c r="AB127">
        <v>748965.67052015709</v>
      </c>
      <c r="AC127">
        <v>593137.54445596482</v>
      </c>
      <c r="AD127">
        <v>6138424.656268727</v>
      </c>
      <c r="AF127" s="228">
        <f t="shared" si="8"/>
        <v>6138440.3774402058</v>
      </c>
      <c r="AG127" s="228">
        <f t="shared" si="9"/>
        <v>748965.67052015697</v>
      </c>
      <c r="AH127" s="228">
        <f t="shared" si="10"/>
        <v>593137.54445596505</v>
      </c>
      <c r="AI127" s="228">
        <f t="shared" si="11"/>
        <v>7480543.5924163274</v>
      </c>
    </row>
    <row r="128" spans="1:35" x14ac:dyDescent="0.35">
      <c r="A128" s="228">
        <f t="shared" si="7"/>
        <v>2030</v>
      </c>
      <c r="B128" s="2">
        <v>47665</v>
      </c>
      <c r="C128" s="228">
        <v>303168.54821827059</v>
      </c>
      <c r="D128" s="228">
        <v>146018.72173245621</v>
      </c>
      <c r="E128" s="228">
        <v>112286.8340693815</v>
      </c>
      <c r="F128">
        <v>303162.77435913781</v>
      </c>
      <c r="G128" s="228">
        <v>22</v>
      </c>
      <c r="H128" s="228">
        <v>5</v>
      </c>
      <c r="I128" s="228">
        <v>4</v>
      </c>
      <c r="J128">
        <v>0</v>
      </c>
      <c r="K128">
        <v>0</v>
      </c>
      <c r="L128">
        <v>0</v>
      </c>
      <c r="M128">
        <v>0</v>
      </c>
      <c r="N128">
        <v>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6669708.060801954</v>
      </c>
      <c r="AB128">
        <v>730093.60866228095</v>
      </c>
      <c r="AC128">
        <v>449147.33627752587</v>
      </c>
      <c r="AD128">
        <v>6669581.0359010315</v>
      </c>
      <c r="AF128" s="228">
        <f t="shared" si="8"/>
        <v>6669708.0608019531</v>
      </c>
      <c r="AG128" s="228">
        <f t="shared" si="9"/>
        <v>730093.60866228107</v>
      </c>
      <c r="AH128" s="228">
        <f t="shared" si="10"/>
        <v>449147.33627752599</v>
      </c>
      <c r="AI128" s="228">
        <f t="shared" si="11"/>
        <v>7848949.0057417601</v>
      </c>
    </row>
    <row r="129" spans="1:35" x14ac:dyDescent="0.35">
      <c r="A129" s="228">
        <f t="shared" si="7"/>
        <v>2030</v>
      </c>
      <c r="B129" s="2">
        <v>47696</v>
      </c>
      <c r="C129" s="228">
        <v>297411.23990102141</v>
      </c>
      <c r="D129" s="228">
        <v>144838.61002937079</v>
      </c>
      <c r="E129" s="228">
        <v>110827.2106193942</v>
      </c>
      <c r="F129">
        <v>297414.57001167868</v>
      </c>
      <c r="G129" s="228">
        <v>22</v>
      </c>
      <c r="H129" s="228">
        <v>5</v>
      </c>
      <c r="I129" s="228">
        <v>4</v>
      </c>
      <c r="J129">
        <v>0</v>
      </c>
      <c r="K129">
        <v>0</v>
      </c>
      <c r="L129">
        <v>0</v>
      </c>
      <c r="M129">
        <v>0</v>
      </c>
      <c r="N129">
        <v>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6543047.2778224712</v>
      </c>
      <c r="AB129">
        <v>724193.05014685378</v>
      </c>
      <c r="AC129">
        <v>443308.84247757681</v>
      </c>
      <c r="AD129">
        <v>6543120.5402569314</v>
      </c>
      <c r="AF129" s="228">
        <f t="shared" si="8"/>
        <v>6543047.2778224712</v>
      </c>
      <c r="AG129" s="228">
        <f t="shared" si="9"/>
        <v>724193.0501468539</v>
      </c>
      <c r="AH129" s="228">
        <f t="shared" si="10"/>
        <v>443308.84247757681</v>
      </c>
      <c r="AI129" s="228">
        <f t="shared" si="11"/>
        <v>7710549.1704469016</v>
      </c>
    </row>
    <row r="130" spans="1:35" x14ac:dyDescent="0.35">
      <c r="A130" s="228">
        <f t="shared" si="7"/>
        <v>2030</v>
      </c>
      <c r="B130" s="2">
        <v>47727</v>
      </c>
      <c r="C130" s="228">
        <v>308139.70754300081</v>
      </c>
      <c r="D130" s="228">
        <v>146050.86982386769</v>
      </c>
      <c r="E130" s="228">
        <v>115892.67111235909</v>
      </c>
      <c r="F130">
        <v>308136.94493959018</v>
      </c>
      <c r="G130" s="228">
        <v>20</v>
      </c>
      <c r="H130" s="228">
        <v>5</v>
      </c>
      <c r="I130" s="228">
        <v>5</v>
      </c>
      <c r="J130">
        <v>0</v>
      </c>
      <c r="K130">
        <v>0</v>
      </c>
      <c r="L130">
        <v>0</v>
      </c>
      <c r="M130">
        <v>0</v>
      </c>
      <c r="N130">
        <v>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6162794.1508600153</v>
      </c>
      <c r="AB130">
        <v>730254.34911933867</v>
      </c>
      <c r="AC130">
        <v>579463.35556179541</v>
      </c>
      <c r="AD130">
        <v>6162738.8987918049</v>
      </c>
      <c r="AF130" s="228">
        <f t="shared" si="8"/>
        <v>6162794.1508600162</v>
      </c>
      <c r="AG130" s="228">
        <f t="shared" si="9"/>
        <v>730254.34911933844</v>
      </c>
      <c r="AH130" s="228">
        <f t="shared" si="10"/>
        <v>579463.35556179541</v>
      </c>
      <c r="AI130" s="228">
        <f t="shared" si="11"/>
        <v>7472511.8555411501</v>
      </c>
    </row>
    <row r="131" spans="1:35" x14ac:dyDescent="0.35">
      <c r="A131" s="228">
        <f t="shared" ref="A131:A193" si="12">YEAR(B131)</f>
        <v>2030</v>
      </c>
      <c r="B131" s="2">
        <v>47757</v>
      </c>
      <c r="C131" s="228">
        <v>305814.00433112378</v>
      </c>
      <c r="D131" s="228">
        <v>149928.80067625761</v>
      </c>
      <c r="E131" s="228">
        <v>112530.1580298253</v>
      </c>
      <c r="F131">
        <v>305819.63276529999</v>
      </c>
      <c r="G131" s="228">
        <v>23</v>
      </c>
      <c r="H131" s="228">
        <v>4</v>
      </c>
      <c r="I131" s="228">
        <v>4</v>
      </c>
      <c r="J131">
        <v>0</v>
      </c>
      <c r="K131">
        <v>0</v>
      </c>
      <c r="L131">
        <v>0</v>
      </c>
      <c r="M131">
        <v>0</v>
      </c>
      <c r="N131">
        <v>10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7033722.0996158468</v>
      </c>
      <c r="AB131">
        <v>599715.20270503033</v>
      </c>
      <c r="AC131">
        <v>450120.63211930101</v>
      </c>
      <c r="AD131">
        <v>7033851.5536019001</v>
      </c>
      <c r="AF131" s="228">
        <f t="shared" ref="AF131:AF193" si="13">C131*G131</f>
        <v>7033722.0996158468</v>
      </c>
      <c r="AG131" s="228">
        <f t="shared" ref="AG131:AG193" si="14">D131*H131</f>
        <v>599715.20270503045</v>
      </c>
      <c r="AH131" s="228">
        <f t="shared" ref="AH131:AH193" si="15">E131*I131</f>
        <v>450120.63211930118</v>
      </c>
      <c r="AI131" s="228">
        <f t="shared" ref="AI131:AI193" si="16">SUM(AF131:AH131)</f>
        <v>8083557.9344401779</v>
      </c>
    </row>
    <row r="132" spans="1:35" x14ac:dyDescent="0.35">
      <c r="A132" s="228">
        <f t="shared" si="12"/>
        <v>2030</v>
      </c>
      <c r="B132" s="2">
        <v>47788</v>
      </c>
      <c r="C132" s="228">
        <v>298979.14336644829</v>
      </c>
      <c r="D132" s="228">
        <v>144323.1879838235</v>
      </c>
      <c r="E132" s="228">
        <v>109204.73361839951</v>
      </c>
      <c r="F132">
        <v>298984.02316994692</v>
      </c>
      <c r="G132" s="228">
        <v>19</v>
      </c>
      <c r="H132" s="228">
        <v>7</v>
      </c>
      <c r="I132" s="228">
        <v>4</v>
      </c>
      <c r="J132">
        <v>0</v>
      </c>
      <c r="K132">
        <v>0</v>
      </c>
      <c r="L132">
        <v>0</v>
      </c>
      <c r="M132">
        <v>0</v>
      </c>
      <c r="N132">
        <v>11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5680603.7239625175</v>
      </c>
      <c r="AB132">
        <v>1010262.315886765</v>
      </c>
      <c r="AC132">
        <v>436818.93447359808</v>
      </c>
      <c r="AD132">
        <v>5680696.4402289903</v>
      </c>
      <c r="AF132" s="228">
        <f t="shared" si="13"/>
        <v>5680603.7239625175</v>
      </c>
      <c r="AG132" s="228">
        <f t="shared" si="14"/>
        <v>1010262.3158867646</v>
      </c>
      <c r="AH132" s="228">
        <f t="shared" si="15"/>
        <v>436818.93447359803</v>
      </c>
      <c r="AI132" s="228">
        <f t="shared" si="16"/>
        <v>7127684.9743228806</v>
      </c>
    </row>
    <row r="133" spans="1:35" x14ac:dyDescent="0.35">
      <c r="A133" s="228">
        <f t="shared" si="12"/>
        <v>2030</v>
      </c>
      <c r="B133" s="2">
        <v>47818</v>
      </c>
      <c r="C133" s="228">
        <v>288682.68847499468</v>
      </c>
      <c r="D133" s="228">
        <v>145066.77761508161</v>
      </c>
      <c r="E133" s="228">
        <v>111778.9664440484</v>
      </c>
      <c r="F133">
        <v>288684.44635462819</v>
      </c>
      <c r="G133" s="228">
        <v>21</v>
      </c>
      <c r="H133" s="228">
        <v>5</v>
      </c>
      <c r="I133" s="228">
        <v>5</v>
      </c>
      <c r="J133">
        <v>0</v>
      </c>
      <c r="K133">
        <v>0</v>
      </c>
      <c r="L133">
        <v>0</v>
      </c>
      <c r="M133">
        <v>0</v>
      </c>
      <c r="N133">
        <v>12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6062336.4579748884</v>
      </c>
      <c r="AB133">
        <v>725333.88807540818</v>
      </c>
      <c r="AC133">
        <v>558894.83222024224</v>
      </c>
      <c r="AD133">
        <v>6062373.3734471928</v>
      </c>
      <c r="AF133" s="228">
        <f t="shared" si="13"/>
        <v>6062336.4579748884</v>
      </c>
      <c r="AG133" s="228">
        <f t="shared" si="14"/>
        <v>725333.88807540806</v>
      </c>
      <c r="AH133" s="228">
        <f t="shared" si="15"/>
        <v>558894.83222024201</v>
      </c>
      <c r="AI133" s="228">
        <f t="shared" si="16"/>
        <v>7346565.1782705383</v>
      </c>
    </row>
    <row r="134" spans="1:35" x14ac:dyDescent="0.35">
      <c r="A134" s="228">
        <f t="shared" si="12"/>
        <v>2031</v>
      </c>
      <c r="B134" s="2">
        <v>47849</v>
      </c>
      <c r="C134" s="228">
        <v>288932.02042428398</v>
      </c>
      <c r="D134" s="228">
        <v>129529.5691808244</v>
      </c>
      <c r="E134" s="228">
        <v>95254.433674130298</v>
      </c>
      <c r="F134">
        <v>288935.56530149549</v>
      </c>
      <c r="G134" s="228">
        <v>21</v>
      </c>
      <c r="H134" s="228">
        <v>6</v>
      </c>
      <c r="I134" s="228">
        <v>4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6067572.4289099649</v>
      </c>
      <c r="AB134">
        <v>777177.41508494632</v>
      </c>
      <c r="AC134">
        <v>381017.73469652119</v>
      </c>
      <c r="AD134">
        <v>6067646.8713314049</v>
      </c>
      <c r="AF134" s="228">
        <f t="shared" si="13"/>
        <v>6067572.4289099639</v>
      </c>
      <c r="AG134" s="228">
        <f t="shared" si="14"/>
        <v>777177.41508494643</v>
      </c>
      <c r="AH134" s="228">
        <f t="shared" si="15"/>
        <v>381017.73469652119</v>
      </c>
      <c r="AI134" s="228">
        <f t="shared" si="16"/>
        <v>7225767.5786914313</v>
      </c>
    </row>
    <row r="135" spans="1:35" x14ac:dyDescent="0.35">
      <c r="A135" s="228">
        <f t="shared" si="12"/>
        <v>2031</v>
      </c>
      <c r="B135" s="2">
        <v>47880</v>
      </c>
      <c r="C135" s="228">
        <v>295521.14764888713</v>
      </c>
      <c r="D135" s="228">
        <v>136425.72759789159</v>
      </c>
      <c r="E135" s="228">
        <v>100520.1183993398</v>
      </c>
      <c r="F135">
        <v>295514.02598987462</v>
      </c>
      <c r="G135" s="228">
        <v>19</v>
      </c>
      <c r="H135" s="228">
        <v>5</v>
      </c>
      <c r="I135" s="228">
        <v>4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5614901.8053288544</v>
      </c>
      <c r="AB135">
        <v>682128.63798945816</v>
      </c>
      <c r="AC135">
        <v>402080.47359735903</v>
      </c>
      <c r="AD135">
        <v>5614766.4938076176</v>
      </c>
      <c r="AF135" s="228">
        <f t="shared" si="13"/>
        <v>5614901.8053288553</v>
      </c>
      <c r="AG135" s="228">
        <f t="shared" si="14"/>
        <v>682128.63798945793</v>
      </c>
      <c r="AH135" s="228">
        <f t="shared" si="15"/>
        <v>402080.4735973592</v>
      </c>
      <c r="AI135" s="228">
        <f t="shared" si="16"/>
        <v>6699110.9169156719</v>
      </c>
    </row>
    <row r="136" spans="1:35" x14ac:dyDescent="0.35">
      <c r="A136" s="228">
        <f t="shared" si="12"/>
        <v>2031</v>
      </c>
      <c r="B136" s="2">
        <v>47908</v>
      </c>
      <c r="C136" s="228">
        <v>297711.3077601511</v>
      </c>
      <c r="D136" s="228">
        <v>150050.12887342201</v>
      </c>
      <c r="E136" s="228">
        <v>103424.27755217841</v>
      </c>
      <c r="F136">
        <v>297711.28537957359</v>
      </c>
      <c r="G136" s="228">
        <v>21</v>
      </c>
      <c r="H136" s="228">
        <v>5</v>
      </c>
      <c r="I136" s="228">
        <v>5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6251937.4629631732</v>
      </c>
      <c r="AB136">
        <v>750250.64436711022</v>
      </c>
      <c r="AC136">
        <v>517121.3877608921</v>
      </c>
      <c r="AD136">
        <v>6251936.992971045</v>
      </c>
      <c r="AF136" s="228">
        <f t="shared" si="13"/>
        <v>6251937.4629631732</v>
      </c>
      <c r="AG136" s="228">
        <f t="shared" si="14"/>
        <v>750250.6443671101</v>
      </c>
      <c r="AH136" s="228">
        <f t="shared" si="15"/>
        <v>517121.38776089204</v>
      </c>
      <c r="AI136" s="228">
        <f t="shared" si="16"/>
        <v>7519309.4950911757</v>
      </c>
    </row>
    <row r="137" spans="1:35" x14ac:dyDescent="0.35">
      <c r="A137" s="228">
        <f t="shared" si="12"/>
        <v>2031</v>
      </c>
      <c r="B137" s="2">
        <v>47939</v>
      </c>
      <c r="C137" s="228">
        <v>302635.30043923482</v>
      </c>
      <c r="D137" s="228">
        <v>152149.10118913691</v>
      </c>
      <c r="E137" s="228">
        <v>109512.4958981177</v>
      </c>
      <c r="F137">
        <v>302628.05109691678</v>
      </c>
      <c r="G137" s="228">
        <v>22</v>
      </c>
      <c r="H137" s="228">
        <v>4</v>
      </c>
      <c r="I137" s="228">
        <v>4</v>
      </c>
      <c r="J137">
        <v>0</v>
      </c>
      <c r="K137">
        <v>0</v>
      </c>
      <c r="L137">
        <v>0</v>
      </c>
      <c r="M137">
        <v>0</v>
      </c>
      <c r="N137">
        <v>4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6657976.6096631661</v>
      </c>
      <c r="AB137">
        <v>608596.40475654765</v>
      </c>
      <c r="AC137">
        <v>438049.98359247058</v>
      </c>
      <c r="AD137">
        <v>6657817.1241321694</v>
      </c>
      <c r="AF137" s="228">
        <f t="shared" si="13"/>
        <v>6657976.6096631661</v>
      </c>
      <c r="AG137" s="228">
        <f t="shared" si="14"/>
        <v>608596.40475654765</v>
      </c>
      <c r="AH137" s="228">
        <f t="shared" si="15"/>
        <v>438049.98359247082</v>
      </c>
      <c r="AI137" s="228">
        <f t="shared" si="16"/>
        <v>7704622.9980121851</v>
      </c>
    </row>
    <row r="138" spans="1:35" x14ac:dyDescent="0.35">
      <c r="A138" s="228">
        <f t="shared" si="12"/>
        <v>2031</v>
      </c>
      <c r="B138" s="2">
        <v>47969</v>
      </c>
      <c r="C138" s="228">
        <v>305626.41544465441</v>
      </c>
      <c r="D138" s="228">
        <v>144104.95147308291</v>
      </c>
      <c r="E138" s="228">
        <v>114091.4868657648</v>
      </c>
      <c r="F138">
        <v>305622.83164303069</v>
      </c>
      <c r="G138" s="228">
        <v>21</v>
      </c>
      <c r="H138" s="228">
        <v>6</v>
      </c>
      <c r="I138" s="228">
        <v>4</v>
      </c>
      <c r="J138">
        <v>0</v>
      </c>
      <c r="K138">
        <v>0</v>
      </c>
      <c r="L138">
        <v>0</v>
      </c>
      <c r="M138">
        <v>0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6418154.7243377427</v>
      </c>
      <c r="AB138">
        <v>864629.70883849729</v>
      </c>
      <c r="AC138">
        <v>456365.94746305927</v>
      </c>
      <c r="AD138">
        <v>6418079.4645036459</v>
      </c>
      <c r="AF138" s="228">
        <f t="shared" si="13"/>
        <v>6418154.7243377427</v>
      </c>
      <c r="AG138" s="228">
        <f t="shared" si="14"/>
        <v>864629.70883849752</v>
      </c>
      <c r="AH138" s="228">
        <f t="shared" si="15"/>
        <v>456365.94746305922</v>
      </c>
      <c r="AI138" s="228">
        <f t="shared" si="16"/>
        <v>7739150.3806392988</v>
      </c>
    </row>
    <row r="139" spans="1:35" x14ac:dyDescent="0.35">
      <c r="A139" s="228">
        <f t="shared" si="12"/>
        <v>2031</v>
      </c>
      <c r="B139" s="2">
        <v>48000</v>
      </c>
      <c r="C139" s="228">
        <v>309174.17170505942</v>
      </c>
      <c r="D139" s="228">
        <v>151217.76916432899</v>
      </c>
      <c r="E139" s="228">
        <v>119575.84550705409</v>
      </c>
      <c r="F139">
        <v>309172.9510323694</v>
      </c>
      <c r="G139" s="228">
        <v>21</v>
      </c>
      <c r="H139" s="228">
        <v>4</v>
      </c>
      <c r="I139" s="228">
        <v>5</v>
      </c>
      <c r="J139">
        <v>0</v>
      </c>
      <c r="K139">
        <v>0</v>
      </c>
      <c r="L139">
        <v>0</v>
      </c>
      <c r="M139">
        <v>0</v>
      </c>
      <c r="N139">
        <v>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6492657.6058062464</v>
      </c>
      <c r="AB139">
        <v>604871.07665731595</v>
      </c>
      <c r="AC139">
        <v>597879.22753527062</v>
      </c>
      <c r="AD139">
        <v>6492631.9716797573</v>
      </c>
      <c r="AF139" s="228">
        <f t="shared" si="13"/>
        <v>6492657.6058062473</v>
      </c>
      <c r="AG139" s="228">
        <f t="shared" si="14"/>
        <v>604871.07665731595</v>
      </c>
      <c r="AH139" s="228">
        <f t="shared" si="15"/>
        <v>597879.2275352705</v>
      </c>
      <c r="AI139" s="228">
        <f t="shared" si="16"/>
        <v>7695407.9099988332</v>
      </c>
    </row>
    <row r="140" spans="1:35" x14ac:dyDescent="0.35">
      <c r="A140" s="228">
        <f t="shared" si="12"/>
        <v>2031</v>
      </c>
      <c r="B140" s="2">
        <v>48030</v>
      </c>
      <c r="C140" s="228">
        <v>305412.32916407927</v>
      </c>
      <c r="D140" s="228">
        <v>147384.37432911771</v>
      </c>
      <c r="E140" s="228">
        <v>113195.90783715009</v>
      </c>
      <c r="F140">
        <v>305406.1001913115</v>
      </c>
      <c r="G140" s="228">
        <v>22</v>
      </c>
      <c r="H140" s="228">
        <v>5</v>
      </c>
      <c r="I140" s="228">
        <v>4</v>
      </c>
      <c r="J140">
        <v>0</v>
      </c>
      <c r="K140">
        <v>0</v>
      </c>
      <c r="L140">
        <v>0</v>
      </c>
      <c r="M140">
        <v>0</v>
      </c>
      <c r="N140">
        <v>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6719071.2416097438</v>
      </c>
      <c r="AB140">
        <v>736921.87164558819</v>
      </c>
      <c r="AC140">
        <v>452783.63134860038</v>
      </c>
      <c r="AD140">
        <v>6718934.2042088527</v>
      </c>
      <c r="AF140" s="228">
        <f t="shared" si="13"/>
        <v>6719071.2416097438</v>
      </c>
      <c r="AG140" s="228">
        <f t="shared" si="14"/>
        <v>736921.87164558854</v>
      </c>
      <c r="AH140" s="228">
        <f t="shared" si="15"/>
        <v>452783.63134860038</v>
      </c>
      <c r="AI140" s="228">
        <f t="shared" si="16"/>
        <v>7908776.7446039328</v>
      </c>
    </row>
    <row r="141" spans="1:35" x14ac:dyDescent="0.35">
      <c r="A141" s="228">
        <f t="shared" si="12"/>
        <v>2031</v>
      </c>
      <c r="B141" s="2">
        <v>48061</v>
      </c>
      <c r="C141" s="228">
        <v>299649.1394921742</v>
      </c>
      <c r="D141" s="228">
        <v>146176.5335655087</v>
      </c>
      <c r="E141" s="228">
        <v>111717.82598742891</v>
      </c>
      <c r="F141">
        <v>299652.00698481948</v>
      </c>
      <c r="G141" s="228">
        <v>21</v>
      </c>
      <c r="H141" s="228">
        <v>5</v>
      </c>
      <c r="I141" s="228">
        <v>5</v>
      </c>
      <c r="J141">
        <v>0</v>
      </c>
      <c r="K141">
        <v>0</v>
      </c>
      <c r="L141">
        <v>0</v>
      </c>
      <c r="M141">
        <v>0</v>
      </c>
      <c r="N141">
        <v>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6292631.9293356584</v>
      </c>
      <c r="AB141">
        <v>730882.66782754334</v>
      </c>
      <c r="AC141">
        <v>558589.12993714446</v>
      </c>
      <c r="AD141">
        <v>6292692.14668121</v>
      </c>
      <c r="AF141" s="228">
        <f t="shared" si="13"/>
        <v>6292631.9293356584</v>
      </c>
      <c r="AG141" s="228">
        <f t="shared" si="14"/>
        <v>730882.66782754345</v>
      </c>
      <c r="AH141" s="228">
        <f t="shared" si="15"/>
        <v>558589.12993714458</v>
      </c>
      <c r="AI141" s="228">
        <f t="shared" si="16"/>
        <v>7582103.7271003472</v>
      </c>
    </row>
    <row r="142" spans="1:35" x14ac:dyDescent="0.35">
      <c r="A142" s="228">
        <f t="shared" si="12"/>
        <v>2031</v>
      </c>
      <c r="B142" s="2">
        <v>48092</v>
      </c>
      <c r="C142" s="228">
        <v>310374.94197085663</v>
      </c>
      <c r="D142" s="228">
        <v>147382.10515551551</v>
      </c>
      <c r="E142" s="228">
        <v>116778.83434427201</v>
      </c>
      <c r="F142">
        <v>310371.7200160413</v>
      </c>
      <c r="G142" s="228">
        <v>21</v>
      </c>
      <c r="H142" s="228">
        <v>5</v>
      </c>
      <c r="I142" s="228">
        <v>4</v>
      </c>
      <c r="J142">
        <v>0</v>
      </c>
      <c r="K142">
        <v>0</v>
      </c>
      <c r="L142">
        <v>0</v>
      </c>
      <c r="M142">
        <v>0</v>
      </c>
      <c r="N142">
        <v>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6517873.7813879875</v>
      </c>
      <c r="AB142">
        <v>736910.52577757742</v>
      </c>
      <c r="AC142">
        <v>467115.33737708791</v>
      </c>
      <c r="AD142">
        <v>6517806.1203368679</v>
      </c>
      <c r="AF142" s="228">
        <f t="shared" si="13"/>
        <v>6517873.7813879894</v>
      </c>
      <c r="AG142" s="228">
        <f t="shared" si="14"/>
        <v>736910.52577757754</v>
      </c>
      <c r="AH142" s="228">
        <f t="shared" si="15"/>
        <v>467115.33737708803</v>
      </c>
      <c r="AI142" s="228">
        <f t="shared" si="16"/>
        <v>7721899.644542655</v>
      </c>
    </row>
    <row r="143" spans="1:35" x14ac:dyDescent="0.35">
      <c r="A143" s="228">
        <f t="shared" si="12"/>
        <v>2031</v>
      </c>
      <c r="B143" s="2">
        <v>48122</v>
      </c>
      <c r="C143" s="228">
        <v>308050.06984536652</v>
      </c>
      <c r="D143" s="228">
        <v>151259.0802873364</v>
      </c>
      <c r="E143" s="228">
        <v>113415.68506736439</v>
      </c>
      <c r="F143">
        <v>308055.2447308547</v>
      </c>
      <c r="G143" s="228">
        <v>23</v>
      </c>
      <c r="H143" s="228">
        <v>4</v>
      </c>
      <c r="I143" s="228">
        <v>4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7085151.6064434303</v>
      </c>
      <c r="AB143">
        <v>605036.32114934549</v>
      </c>
      <c r="AC143">
        <v>453662.74026945751</v>
      </c>
      <c r="AD143">
        <v>7085270.6288096579</v>
      </c>
      <c r="AF143" s="228">
        <f t="shared" si="13"/>
        <v>7085151.6064434303</v>
      </c>
      <c r="AG143" s="228">
        <f t="shared" si="14"/>
        <v>605036.3211493456</v>
      </c>
      <c r="AH143" s="228">
        <f t="shared" si="15"/>
        <v>453662.74026945757</v>
      </c>
      <c r="AI143" s="228">
        <f t="shared" si="16"/>
        <v>8143850.6678622337</v>
      </c>
    </row>
    <row r="144" spans="1:35" x14ac:dyDescent="0.35">
      <c r="A144" s="228">
        <f t="shared" si="12"/>
        <v>2031</v>
      </c>
      <c r="B144" s="2">
        <v>48153</v>
      </c>
      <c r="C144" s="228">
        <v>301219.4374108343</v>
      </c>
      <c r="D144" s="228">
        <v>145646.15901468281</v>
      </c>
      <c r="E144" s="228">
        <v>110085.3955543942</v>
      </c>
      <c r="F144">
        <v>301223.86514454923</v>
      </c>
      <c r="G144" s="228">
        <v>18</v>
      </c>
      <c r="H144" s="228">
        <v>7</v>
      </c>
      <c r="I144" s="228">
        <v>5</v>
      </c>
      <c r="J144">
        <v>0</v>
      </c>
      <c r="K144">
        <v>0</v>
      </c>
      <c r="L144">
        <v>0</v>
      </c>
      <c r="M144">
        <v>0</v>
      </c>
      <c r="N144">
        <v>11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5421949.8733950173</v>
      </c>
      <c r="AB144">
        <v>1019523.11310278</v>
      </c>
      <c r="AC144">
        <v>550426.97777197091</v>
      </c>
      <c r="AD144">
        <v>5422029.5726018846</v>
      </c>
      <c r="AF144" s="228">
        <f t="shared" si="13"/>
        <v>5421949.8733950173</v>
      </c>
      <c r="AG144" s="228">
        <f t="shared" si="14"/>
        <v>1019523.1131027797</v>
      </c>
      <c r="AH144" s="228">
        <f t="shared" si="15"/>
        <v>550426.97777197103</v>
      </c>
      <c r="AI144" s="228">
        <f t="shared" si="16"/>
        <v>6991899.9642697684</v>
      </c>
    </row>
    <row r="145" spans="1:35" x14ac:dyDescent="0.35">
      <c r="A145" s="228">
        <f t="shared" si="12"/>
        <v>2031</v>
      </c>
      <c r="B145" s="2">
        <v>48183</v>
      </c>
      <c r="C145" s="228">
        <v>290928.99293197592</v>
      </c>
      <c r="D145" s="228">
        <v>146376.89397666091</v>
      </c>
      <c r="E145" s="228">
        <v>112651.07141419069</v>
      </c>
      <c r="F145">
        <v>290930.29661403911</v>
      </c>
      <c r="G145" s="228">
        <v>22</v>
      </c>
      <c r="H145" s="228">
        <v>5</v>
      </c>
      <c r="I145" s="228">
        <v>4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6400437.8445034707</v>
      </c>
      <c r="AB145">
        <v>731884.46988330432</v>
      </c>
      <c r="AC145">
        <v>450604.28565676278</v>
      </c>
      <c r="AD145">
        <v>6400466.5255088601</v>
      </c>
      <c r="AF145" s="228">
        <f t="shared" si="13"/>
        <v>6400437.8445034707</v>
      </c>
      <c r="AG145" s="228">
        <f t="shared" si="14"/>
        <v>731884.46988330455</v>
      </c>
      <c r="AH145" s="228">
        <f t="shared" si="15"/>
        <v>450604.28565676278</v>
      </c>
      <c r="AI145" s="228">
        <f t="shared" si="16"/>
        <v>7582926.600043539</v>
      </c>
    </row>
    <row r="146" spans="1:35" x14ac:dyDescent="0.35">
      <c r="A146" s="228">
        <f t="shared" si="12"/>
        <v>2032</v>
      </c>
      <c r="B146" s="2">
        <v>48214</v>
      </c>
      <c r="C146" s="228">
        <v>291184.12288059219</v>
      </c>
      <c r="D146" s="228">
        <v>130825.31458319401</v>
      </c>
      <c r="E146" s="228">
        <v>96116.972329920711</v>
      </c>
      <c r="F146">
        <v>291187.21095628879</v>
      </c>
      <c r="G146" s="228">
        <v>20</v>
      </c>
      <c r="H146" s="228">
        <v>7</v>
      </c>
      <c r="I146" s="228">
        <v>4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5823682.4576118449</v>
      </c>
      <c r="AB146">
        <v>915777.2020823583</v>
      </c>
      <c r="AC146">
        <v>384467.88931968278</v>
      </c>
      <c r="AD146">
        <v>5823744.2191257756</v>
      </c>
      <c r="AF146" s="228">
        <f t="shared" si="13"/>
        <v>5823682.4576118439</v>
      </c>
      <c r="AG146" s="228">
        <f t="shared" si="14"/>
        <v>915777.20208235807</v>
      </c>
      <c r="AH146" s="228">
        <f t="shared" si="15"/>
        <v>384467.88931968284</v>
      </c>
      <c r="AI146" s="228">
        <f t="shared" si="16"/>
        <v>7123927.5490138847</v>
      </c>
    </row>
    <row r="147" spans="1:35" x14ac:dyDescent="0.35">
      <c r="A147" s="228">
        <f t="shared" si="12"/>
        <v>2032</v>
      </c>
      <c r="B147" s="2">
        <v>48245</v>
      </c>
      <c r="C147" s="228">
        <v>297777.3809979441</v>
      </c>
      <c r="D147" s="228">
        <v>137708.7754639987</v>
      </c>
      <c r="E147" s="228">
        <v>101374.2046879909</v>
      </c>
      <c r="F147">
        <v>297769.80105048069</v>
      </c>
      <c r="G147" s="228">
        <v>19</v>
      </c>
      <c r="H147" s="228">
        <v>5</v>
      </c>
      <c r="I147" s="228">
        <v>5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5657770.2389609376</v>
      </c>
      <c r="AB147">
        <v>688543.87731999333</v>
      </c>
      <c r="AC147">
        <v>506871.02343995462</v>
      </c>
      <c r="AD147">
        <v>5657626.2199591333</v>
      </c>
      <c r="AF147" s="228">
        <f t="shared" si="13"/>
        <v>5657770.2389609376</v>
      </c>
      <c r="AG147" s="228">
        <f t="shared" si="14"/>
        <v>688543.87731999345</v>
      </c>
      <c r="AH147" s="228">
        <f t="shared" si="15"/>
        <v>506871.0234399545</v>
      </c>
      <c r="AI147" s="228">
        <f t="shared" si="16"/>
        <v>6853185.1397208851</v>
      </c>
    </row>
    <row r="148" spans="1:35" x14ac:dyDescent="0.35">
      <c r="A148" s="228">
        <f t="shared" si="12"/>
        <v>2032</v>
      </c>
      <c r="B148" s="2">
        <v>48274</v>
      </c>
      <c r="C148" s="228">
        <v>299970.70640447852</v>
      </c>
      <c r="D148" s="228">
        <v>151321.98199407349</v>
      </c>
      <c r="E148" s="228">
        <v>104270.911836231</v>
      </c>
      <c r="F148">
        <v>299970.22522323322</v>
      </c>
      <c r="G148" s="228">
        <v>23</v>
      </c>
      <c r="H148" s="228">
        <v>4</v>
      </c>
      <c r="I148" s="228">
        <v>4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6899326.2473030062</v>
      </c>
      <c r="AB148">
        <v>605287.92797629419</v>
      </c>
      <c r="AC148">
        <v>417083.64734492381</v>
      </c>
      <c r="AD148">
        <v>6899315.1801343625</v>
      </c>
      <c r="AF148" s="228">
        <f t="shared" si="13"/>
        <v>6899326.2473030062</v>
      </c>
      <c r="AG148" s="228">
        <f t="shared" si="14"/>
        <v>605287.92797629395</v>
      </c>
      <c r="AH148" s="228">
        <f t="shared" si="15"/>
        <v>417083.64734492399</v>
      </c>
      <c r="AI148" s="228">
        <f t="shared" si="16"/>
        <v>7921697.8226242242</v>
      </c>
    </row>
    <row r="149" spans="1:35" x14ac:dyDescent="0.35">
      <c r="A149" s="228">
        <f t="shared" si="12"/>
        <v>2032</v>
      </c>
      <c r="B149" s="2">
        <v>48305</v>
      </c>
      <c r="C149" s="228">
        <v>304898.13963318971</v>
      </c>
      <c r="D149" s="228">
        <v>153410.25163674599</v>
      </c>
      <c r="E149" s="228">
        <v>110352.00573534401</v>
      </c>
      <c r="F149">
        <v>304890.43131158821</v>
      </c>
      <c r="G149" s="228">
        <v>22</v>
      </c>
      <c r="H149" s="228">
        <v>4</v>
      </c>
      <c r="I149" s="228">
        <v>4</v>
      </c>
      <c r="J149">
        <v>0</v>
      </c>
      <c r="K149">
        <v>0</v>
      </c>
      <c r="L149">
        <v>0</v>
      </c>
      <c r="M149">
        <v>0</v>
      </c>
      <c r="N149">
        <v>4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6707759.0719301719</v>
      </c>
      <c r="AB149">
        <v>613641.00654698396</v>
      </c>
      <c r="AC149">
        <v>441408.02294137608</v>
      </c>
      <c r="AD149">
        <v>6707589.4888549391</v>
      </c>
      <c r="AF149" s="228">
        <f t="shared" si="13"/>
        <v>6707759.0719301738</v>
      </c>
      <c r="AG149" s="228">
        <f t="shared" si="14"/>
        <v>613641.00654698396</v>
      </c>
      <c r="AH149" s="228">
        <f t="shared" si="15"/>
        <v>441408.02294137602</v>
      </c>
      <c r="AI149" s="228">
        <f t="shared" si="16"/>
        <v>7762808.1014185334</v>
      </c>
    </row>
    <row r="150" spans="1:35" x14ac:dyDescent="0.35">
      <c r="A150" s="228">
        <f t="shared" si="12"/>
        <v>2032</v>
      </c>
      <c r="B150" s="2">
        <v>48335</v>
      </c>
      <c r="C150" s="228">
        <v>307893.63313044258</v>
      </c>
      <c r="D150" s="228">
        <v>145355.02599707679</v>
      </c>
      <c r="E150" s="228">
        <v>114923.62379451</v>
      </c>
      <c r="F150">
        <v>307889.58959124179</v>
      </c>
      <c r="G150" s="228">
        <v>20</v>
      </c>
      <c r="H150" s="228">
        <v>6</v>
      </c>
      <c r="I150" s="228">
        <v>5</v>
      </c>
      <c r="J150">
        <v>0</v>
      </c>
      <c r="K150">
        <v>0</v>
      </c>
      <c r="L150">
        <v>0</v>
      </c>
      <c r="M150">
        <v>0</v>
      </c>
      <c r="N150">
        <v>5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6157872.6626088517</v>
      </c>
      <c r="AB150">
        <v>872130.15598246059</v>
      </c>
      <c r="AC150">
        <v>574618.11897254991</v>
      </c>
      <c r="AD150">
        <v>6157791.7918248363</v>
      </c>
      <c r="AF150" s="228">
        <f t="shared" si="13"/>
        <v>6157872.6626088517</v>
      </c>
      <c r="AG150" s="228">
        <f t="shared" si="14"/>
        <v>872130.15598246083</v>
      </c>
      <c r="AH150" s="228">
        <f t="shared" si="15"/>
        <v>574618.11897255003</v>
      </c>
      <c r="AI150" s="228">
        <f t="shared" si="16"/>
        <v>7604620.9375638627</v>
      </c>
    </row>
    <row r="151" spans="1:35" x14ac:dyDescent="0.35">
      <c r="A151" s="228">
        <f t="shared" si="12"/>
        <v>2032</v>
      </c>
      <c r="B151" s="2">
        <v>48366</v>
      </c>
      <c r="C151" s="228">
        <v>311445.05183184118</v>
      </c>
      <c r="D151" s="228">
        <v>152456.11077278209</v>
      </c>
      <c r="E151" s="228">
        <v>120400.1721875973</v>
      </c>
      <c r="F151">
        <v>311443.37067870889</v>
      </c>
      <c r="G151" s="228">
        <v>22</v>
      </c>
      <c r="H151" s="228">
        <v>4</v>
      </c>
      <c r="I151" s="228">
        <v>4</v>
      </c>
      <c r="J151">
        <v>0</v>
      </c>
      <c r="K151">
        <v>0</v>
      </c>
      <c r="L151">
        <v>0</v>
      </c>
      <c r="M151">
        <v>0</v>
      </c>
      <c r="N151">
        <v>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6851791.1403005067</v>
      </c>
      <c r="AB151">
        <v>609824.44309112825</v>
      </c>
      <c r="AC151">
        <v>481600.68875038932</v>
      </c>
      <c r="AD151">
        <v>6851754.1549315955</v>
      </c>
      <c r="AF151" s="228">
        <f t="shared" si="13"/>
        <v>6851791.1403005058</v>
      </c>
      <c r="AG151" s="228">
        <f t="shared" si="14"/>
        <v>609824.44309112837</v>
      </c>
      <c r="AH151" s="228">
        <f t="shared" si="15"/>
        <v>481600.68875038921</v>
      </c>
      <c r="AI151" s="228">
        <f t="shared" si="16"/>
        <v>7943216.2721420228</v>
      </c>
    </row>
    <row r="152" spans="1:35" x14ac:dyDescent="0.35">
      <c r="A152" s="228">
        <f t="shared" si="12"/>
        <v>2032</v>
      </c>
      <c r="B152" s="2">
        <v>48396</v>
      </c>
      <c r="C152" s="228">
        <v>307683.92378365708</v>
      </c>
      <c r="D152" s="228">
        <v>148610.1876841597</v>
      </c>
      <c r="E152" s="228">
        <v>114011.8948370455</v>
      </c>
      <c r="F152">
        <v>307677.2340557134</v>
      </c>
      <c r="G152" s="228">
        <v>21</v>
      </c>
      <c r="H152" s="228">
        <v>6</v>
      </c>
      <c r="I152" s="228">
        <v>4</v>
      </c>
      <c r="J152">
        <v>0</v>
      </c>
      <c r="K152">
        <v>0</v>
      </c>
      <c r="L152">
        <v>0</v>
      </c>
      <c r="M152">
        <v>0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6461362.3994568</v>
      </c>
      <c r="AB152">
        <v>891661.12610495836</v>
      </c>
      <c r="AC152">
        <v>456047.57934818207</v>
      </c>
      <c r="AD152">
        <v>6461221.9151699813</v>
      </c>
      <c r="AF152" s="228">
        <f t="shared" si="13"/>
        <v>6461362.399456799</v>
      </c>
      <c r="AG152" s="228">
        <f t="shared" si="14"/>
        <v>891661.12610495812</v>
      </c>
      <c r="AH152" s="228">
        <f t="shared" si="15"/>
        <v>456047.57934818201</v>
      </c>
      <c r="AI152" s="228">
        <f t="shared" si="16"/>
        <v>7809071.1049099397</v>
      </c>
    </row>
    <row r="153" spans="1:35" x14ac:dyDescent="0.35">
      <c r="A153" s="228">
        <f t="shared" si="12"/>
        <v>2032</v>
      </c>
      <c r="B153" s="2">
        <v>48427</v>
      </c>
      <c r="C153" s="228">
        <v>301916.95923195023</v>
      </c>
      <c r="D153" s="228">
        <v>147388.97667320771</v>
      </c>
      <c r="E153" s="228">
        <v>112524.9128166969</v>
      </c>
      <c r="F153">
        <v>301919.36660528049</v>
      </c>
      <c r="G153" s="228">
        <v>22</v>
      </c>
      <c r="H153" s="228">
        <v>4</v>
      </c>
      <c r="I153" s="228">
        <v>5</v>
      </c>
      <c r="J153">
        <v>0</v>
      </c>
      <c r="K153">
        <v>0</v>
      </c>
      <c r="L153">
        <v>0</v>
      </c>
      <c r="M153">
        <v>0</v>
      </c>
      <c r="N153">
        <v>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6642173.1031029038</v>
      </c>
      <c r="AB153">
        <v>589555.90669283061</v>
      </c>
      <c r="AC153">
        <v>562624.56408348423</v>
      </c>
      <c r="AD153">
        <v>6642226.0653161705</v>
      </c>
      <c r="AF153" s="228">
        <f t="shared" si="13"/>
        <v>6642173.1031029047</v>
      </c>
      <c r="AG153" s="228">
        <f t="shared" si="14"/>
        <v>589555.90669283085</v>
      </c>
      <c r="AH153" s="228">
        <f t="shared" si="15"/>
        <v>562624.56408348447</v>
      </c>
      <c r="AI153" s="228">
        <f t="shared" si="16"/>
        <v>7794353.5738792196</v>
      </c>
    </row>
    <row r="154" spans="1:35" x14ac:dyDescent="0.35">
      <c r="A154" s="228">
        <f t="shared" si="12"/>
        <v>2032</v>
      </c>
      <c r="B154" s="2">
        <v>48458</v>
      </c>
      <c r="C154" s="228">
        <v>312635.72052240471</v>
      </c>
      <c r="D154" s="228">
        <v>148580.65612541031</v>
      </c>
      <c r="E154" s="228">
        <v>117576.6735961642</v>
      </c>
      <c r="F154">
        <v>312632.0400062729</v>
      </c>
      <c r="G154" s="228">
        <v>21</v>
      </c>
      <c r="H154" s="228">
        <v>5</v>
      </c>
      <c r="I154" s="228">
        <v>4</v>
      </c>
      <c r="J154">
        <v>0</v>
      </c>
      <c r="K154">
        <v>0</v>
      </c>
      <c r="L154">
        <v>0</v>
      </c>
      <c r="M154">
        <v>0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6565350.1309704985</v>
      </c>
      <c r="AB154">
        <v>742903.28062705137</v>
      </c>
      <c r="AC154">
        <v>470306.69438465679</v>
      </c>
      <c r="AD154">
        <v>6565272.8401317308</v>
      </c>
      <c r="AF154" s="228">
        <f t="shared" si="13"/>
        <v>6565350.1309704985</v>
      </c>
      <c r="AG154" s="228">
        <f t="shared" si="14"/>
        <v>742903.2806270516</v>
      </c>
      <c r="AH154" s="228">
        <f t="shared" si="15"/>
        <v>470306.69438465679</v>
      </c>
      <c r="AI154" s="228">
        <f t="shared" si="16"/>
        <v>7778560.1059822068</v>
      </c>
    </row>
    <row r="155" spans="1:35" x14ac:dyDescent="0.35">
      <c r="A155" s="228">
        <f t="shared" si="12"/>
        <v>2032</v>
      </c>
      <c r="B155" s="2">
        <v>48488</v>
      </c>
      <c r="C155" s="228">
        <v>310302.4550865757</v>
      </c>
      <c r="D155" s="228">
        <v>152443.6290223196</v>
      </c>
      <c r="E155" s="228">
        <v>114204.20345355511</v>
      </c>
      <c r="F155">
        <v>310307.17311319069</v>
      </c>
      <c r="G155" s="228">
        <v>21</v>
      </c>
      <c r="H155" s="228">
        <v>5</v>
      </c>
      <c r="I155" s="228">
        <v>5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6516351.5568180894</v>
      </c>
      <c r="AB155">
        <v>762218.14511159784</v>
      </c>
      <c r="AC155">
        <v>571021.01726777561</v>
      </c>
      <c r="AD155">
        <v>6516450.6353770047</v>
      </c>
      <c r="AF155" s="228">
        <f t="shared" si="13"/>
        <v>6516351.5568180894</v>
      </c>
      <c r="AG155" s="228">
        <f t="shared" si="14"/>
        <v>762218.14511159796</v>
      </c>
      <c r="AH155" s="228">
        <f t="shared" si="15"/>
        <v>571021.01726777549</v>
      </c>
      <c r="AI155" s="228">
        <f t="shared" si="16"/>
        <v>7849590.7191974632</v>
      </c>
    </row>
    <row r="156" spans="1:35" x14ac:dyDescent="0.35">
      <c r="A156" s="228">
        <f t="shared" si="12"/>
        <v>2032</v>
      </c>
      <c r="B156" s="2">
        <v>48519</v>
      </c>
      <c r="C156" s="228">
        <v>303463.64720812492</v>
      </c>
      <c r="D156" s="228">
        <v>146816.89212714921</v>
      </c>
      <c r="E156" s="228">
        <v>110864.71729712959</v>
      </c>
      <c r="F156">
        <v>303467.61974121939</v>
      </c>
      <c r="G156" s="228">
        <v>20</v>
      </c>
      <c r="H156" s="228">
        <v>6</v>
      </c>
      <c r="I156" s="228">
        <v>4</v>
      </c>
      <c r="J156">
        <v>0</v>
      </c>
      <c r="K156">
        <v>0</v>
      </c>
      <c r="L156">
        <v>0</v>
      </c>
      <c r="M156">
        <v>0</v>
      </c>
      <c r="N156">
        <v>11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6069272.9441624982</v>
      </c>
      <c r="AB156">
        <v>880901.35276289529</v>
      </c>
      <c r="AC156">
        <v>443458.86918851832</v>
      </c>
      <c r="AD156">
        <v>6069352.3948243894</v>
      </c>
      <c r="AF156" s="228">
        <f t="shared" si="13"/>
        <v>6069272.9441624982</v>
      </c>
      <c r="AG156" s="228">
        <f t="shared" si="14"/>
        <v>880901.35276289529</v>
      </c>
      <c r="AH156" s="228">
        <f t="shared" si="15"/>
        <v>443458.86918851838</v>
      </c>
      <c r="AI156" s="228">
        <f t="shared" si="16"/>
        <v>7393633.1661139121</v>
      </c>
    </row>
    <row r="157" spans="1:35" x14ac:dyDescent="0.35">
      <c r="A157" s="228">
        <f t="shared" si="12"/>
        <v>2032</v>
      </c>
      <c r="B157" s="2">
        <v>48549</v>
      </c>
      <c r="C157" s="228">
        <v>293165.43808949232</v>
      </c>
      <c r="D157" s="228">
        <v>147533.8344531011</v>
      </c>
      <c r="E157" s="228">
        <v>113421.21181488461</v>
      </c>
      <c r="F157">
        <v>293166.28827567393</v>
      </c>
      <c r="G157" s="228">
        <v>21</v>
      </c>
      <c r="H157" s="228">
        <v>6</v>
      </c>
      <c r="I157" s="228">
        <v>4</v>
      </c>
      <c r="J157">
        <v>0</v>
      </c>
      <c r="K157">
        <v>0</v>
      </c>
      <c r="L157">
        <v>0</v>
      </c>
      <c r="M157">
        <v>0</v>
      </c>
      <c r="N157">
        <v>12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6156474.199879339</v>
      </c>
      <c r="AB157">
        <v>885203.00671860657</v>
      </c>
      <c r="AC157">
        <v>453684.84725953848</v>
      </c>
      <c r="AD157">
        <v>6156492.0537891509</v>
      </c>
      <c r="AF157" s="228">
        <f t="shared" si="13"/>
        <v>6156474.199879339</v>
      </c>
      <c r="AG157" s="228">
        <f t="shared" si="14"/>
        <v>885203.00671860657</v>
      </c>
      <c r="AH157" s="228">
        <f t="shared" si="15"/>
        <v>453684.84725953842</v>
      </c>
      <c r="AI157" s="228">
        <f t="shared" si="16"/>
        <v>7495362.0538574839</v>
      </c>
    </row>
    <row r="158" spans="1:35" x14ac:dyDescent="0.35">
      <c r="A158" s="228">
        <f t="shared" si="12"/>
        <v>2033</v>
      </c>
      <c r="B158" s="2">
        <v>48580</v>
      </c>
      <c r="C158" s="228">
        <v>293413.06346176728</v>
      </c>
      <c r="D158" s="228">
        <v>131968.20670034309</v>
      </c>
      <c r="E158" s="228">
        <v>96877.76116130405</v>
      </c>
      <c r="F158">
        <v>293415.69943395001</v>
      </c>
      <c r="G158" s="228">
        <v>20</v>
      </c>
      <c r="H158" s="228">
        <v>6</v>
      </c>
      <c r="I158" s="228">
        <v>5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5868261.2692353455</v>
      </c>
      <c r="AB158">
        <v>791809.24020205834</v>
      </c>
      <c r="AC158">
        <v>484388.80580652028</v>
      </c>
      <c r="AD158">
        <v>5868313.9886789992</v>
      </c>
      <c r="AF158" s="228">
        <f t="shared" si="13"/>
        <v>5868261.2692353455</v>
      </c>
      <c r="AG158" s="228">
        <f t="shared" si="14"/>
        <v>791809.24020205857</v>
      </c>
      <c r="AH158" s="228">
        <f t="shared" si="15"/>
        <v>484388.80580652028</v>
      </c>
      <c r="AI158" s="228">
        <f t="shared" si="16"/>
        <v>7144459.315243925</v>
      </c>
    </row>
    <row r="159" spans="1:35" x14ac:dyDescent="0.35">
      <c r="A159" s="228">
        <f t="shared" si="12"/>
        <v>2033</v>
      </c>
      <c r="B159" s="2">
        <v>48611</v>
      </c>
      <c r="C159" s="228">
        <v>299998.97021039162</v>
      </c>
      <c r="D159" s="228">
        <v>138837.21756790759</v>
      </c>
      <c r="E159" s="228">
        <v>102125.37458113729</v>
      </c>
      <c r="F159">
        <v>299990.93965051719</v>
      </c>
      <c r="G159" s="228">
        <v>19</v>
      </c>
      <c r="H159" s="228">
        <v>5</v>
      </c>
      <c r="I159" s="228">
        <v>4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5699980.4339974411</v>
      </c>
      <c r="AB159">
        <v>694186.08783953823</v>
      </c>
      <c r="AC159">
        <v>408501.49832454929</v>
      </c>
      <c r="AD159">
        <v>5699827.8533598268</v>
      </c>
      <c r="AF159" s="228">
        <f t="shared" si="13"/>
        <v>5699980.4339974411</v>
      </c>
      <c r="AG159" s="228">
        <f t="shared" si="14"/>
        <v>694186.087839538</v>
      </c>
      <c r="AH159" s="228">
        <f t="shared" si="15"/>
        <v>408501.49832454917</v>
      </c>
      <c r="AI159" s="228">
        <f t="shared" si="16"/>
        <v>6802668.0201615281</v>
      </c>
    </row>
    <row r="160" spans="1:35" x14ac:dyDescent="0.35">
      <c r="A160" s="228">
        <f t="shared" si="12"/>
        <v>2033</v>
      </c>
      <c r="B160" s="2">
        <v>48639</v>
      </c>
      <c r="C160" s="228">
        <v>302185.17133304308</v>
      </c>
      <c r="D160" s="228">
        <v>152435.95761639811</v>
      </c>
      <c r="E160" s="228">
        <v>105012.45182865991</v>
      </c>
      <c r="F160">
        <v>302184.24098442931</v>
      </c>
      <c r="G160" s="228">
        <v>23</v>
      </c>
      <c r="H160" s="228">
        <v>4</v>
      </c>
      <c r="I160" s="228">
        <v>4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6950258.9406599924</v>
      </c>
      <c r="AB160">
        <v>609743.83046559221</v>
      </c>
      <c r="AC160">
        <v>420049.80731463968</v>
      </c>
      <c r="AD160">
        <v>6950237.5426418744</v>
      </c>
      <c r="AF160" s="228">
        <f t="shared" si="13"/>
        <v>6950258.9406599905</v>
      </c>
      <c r="AG160" s="228">
        <f t="shared" si="14"/>
        <v>609743.83046559244</v>
      </c>
      <c r="AH160" s="228">
        <f t="shared" si="15"/>
        <v>420049.80731463962</v>
      </c>
      <c r="AI160" s="228">
        <f t="shared" si="16"/>
        <v>7980052.5784402229</v>
      </c>
    </row>
    <row r="161" spans="1:35" x14ac:dyDescent="0.35">
      <c r="A161" s="228">
        <f t="shared" si="12"/>
        <v>2033</v>
      </c>
      <c r="B161" s="2">
        <v>48670</v>
      </c>
      <c r="C161" s="228">
        <v>307105.82525467657</v>
      </c>
      <c r="D161" s="228">
        <v>154510.2622738184</v>
      </c>
      <c r="E161" s="228">
        <v>111084.249658047</v>
      </c>
      <c r="F161">
        <v>307097.66914077621</v>
      </c>
      <c r="G161" s="228">
        <v>21</v>
      </c>
      <c r="H161" s="228">
        <v>5</v>
      </c>
      <c r="I161" s="228">
        <v>4</v>
      </c>
      <c r="J161">
        <v>0</v>
      </c>
      <c r="K161">
        <v>0</v>
      </c>
      <c r="L161">
        <v>0</v>
      </c>
      <c r="M161">
        <v>0</v>
      </c>
      <c r="N161">
        <v>4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6449222.3303482085</v>
      </c>
      <c r="AB161">
        <v>772551.31136909185</v>
      </c>
      <c r="AC161">
        <v>444336.99863218819</v>
      </c>
      <c r="AD161">
        <v>6449051.0519563006</v>
      </c>
      <c r="AF161" s="228">
        <f t="shared" si="13"/>
        <v>6449222.3303482076</v>
      </c>
      <c r="AG161" s="228">
        <f t="shared" si="14"/>
        <v>772551.31136909197</v>
      </c>
      <c r="AH161" s="228">
        <f t="shared" si="15"/>
        <v>444336.99863218801</v>
      </c>
      <c r="AI161" s="228">
        <f t="shared" si="16"/>
        <v>7666110.6403494878</v>
      </c>
    </row>
    <row r="162" spans="1:35" x14ac:dyDescent="0.35">
      <c r="A162" s="228">
        <f t="shared" si="12"/>
        <v>2033</v>
      </c>
      <c r="B162" s="2">
        <v>48700</v>
      </c>
      <c r="C162" s="228">
        <v>310094.97141242091</v>
      </c>
      <c r="D162" s="228">
        <v>146441.73226948801</v>
      </c>
      <c r="E162" s="228">
        <v>115647.0114027009</v>
      </c>
      <c r="F162">
        <v>310090.48136837338</v>
      </c>
      <c r="G162" s="228">
        <v>21</v>
      </c>
      <c r="H162" s="228">
        <v>5</v>
      </c>
      <c r="I162" s="228">
        <v>5</v>
      </c>
      <c r="J162">
        <v>0</v>
      </c>
      <c r="K162">
        <v>0</v>
      </c>
      <c r="L162">
        <v>0</v>
      </c>
      <c r="M162">
        <v>0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6511994.3996608378</v>
      </c>
      <c r="AB162">
        <v>732208.66134744021</v>
      </c>
      <c r="AC162">
        <v>578235.05701350456</v>
      </c>
      <c r="AD162">
        <v>6511900.1087358408</v>
      </c>
      <c r="AF162" s="228">
        <f t="shared" si="13"/>
        <v>6511994.3996608388</v>
      </c>
      <c r="AG162" s="228">
        <f t="shared" si="14"/>
        <v>732208.66134744009</v>
      </c>
      <c r="AH162" s="228">
        <f t="shared" si="15"/>
        <v>578235.05701350444</v>
      </c>
      <c r="AI162" s="228">
        <f t="shared" si="16"/>
        <v>7822438.1180217834</v>
      </c>
    </row>
    <row r="163" spans="1:35" x14ac:dyDescent="0.35">
      <c r="A163" s="228">
        <f t="shared" si="12"/>
        <v>2033</v>
      </c>
      <c r="B163" s="2">
        <v>48731</v>
      </c>
      <c r="C163" s="228">
        <v>313640.43708916107</v>
      </c>
      <c r="D163" s="228">
        <v>153528.89706371099</v>
      </c>
      <c r="E163" s="228">
        <v>121114.2936837153</v>
      </c>
      <c r="F163">
        <v>313638.31063865422</v>
      </c>
      <c r="G163" s="228">
        <v>22</v>
      </c>
      <c r="H163" s="228">
        <v>4</v>
      </c>
      <c r="I163" s="228">
        <v>4</v>
      </c>
      <c r="J163">
        <v>0</v>
      </c>
      <c r="K163">
        <v>0</v>
      </c>
      <c r="L163">
        <v>0</v>
      </c>
      <c r="M163">
        <v>0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6900089.6159615451</v>
      </c>
      <c r="AB163">
        <v>614115.58825484407</v>
      </c>
      <c r="AC163">
        <v>484457.17473486112</v>
      </c>
      <c r="AD163">
        <v>6900042.8340503918</v>
      </c>
      <c r="AF163" s="228">
        <f t="shared" si="13"/>
        <v>6900089.6159615433</v>
      </c>
      <c r="AG163" s="228">
        <f t="shared" si="14"/>
        <v>614115.58825484395</v>
      </c>
      <c r="AH163" s="228">
        <f t="shared" si="15"/>
        <v>484457.17473486118</v>
      </c>
      <c r="AI163" s="228">
        <f t="shared" si="16"/>
        <v>7998662.3789512487</v>
      </c>
    </row>
    <row r="164" spans="1:35" x14ac:dyDescent="0.35">
      <c r="A164" s="228">
        <f t="shared" si="12"/>
        <v>2033</v>
      </c>
      <c r="B164" s="2">
        <v>48761</v>
      </c>
      <c r="C164" s="228">
        <v>309873.68138774269</v>
      </c>
      <c r="D164" s="228">
        <v>149666.8032989552</v>
      </c>
      <c r="E164" s="228">
        <v>114715.25200150561</v>
      </c>
      <c r="F164">
        <v>309866.54750390007</v>
      </c>
      <c r="G164" s="228">
        <v>20</v>
      </c>
      <c r="H164" s="228">
        <v>6</v>
      </c>
      <c r="I164" s="228">
        <v>5</v>
      </c>
      <c r="J164">
        <v>0</v>
      </c>
      <c r="K164">
        <v>0</v>
      </c>
      <c r="L164">
        <v>0</v>
      </c>
      <c r="M164">
        <v>0</v>
      </c>
      <c r="N164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6197473.627754855</v>
      </c>
      <c r="AB164">
        <v>898000.81979373121</v>
      </c>
      <c r="AC164">
        <v>573576.26000752789</v>
      </c>
      <c r="AD164">
        <v>6197330.9500780012</v>
      </c>
      <c r="AF164" s="228">
        <f t="shared" si="13"/>
        <v>6197473.627754854</v>
      </c>
      <c r="AG164" s="228">
        <f t="shared" si="14"/>
        <v>898000.81979373121</v>
      </c>
      <c r="AH164" s="228">
        <f t="shared" si="15"/>
        <v>573576.26000752801</v>
      </c>
      <c r="AI164" s="228">
        <f t="shared" si="16"/>
        <v>7669050.7075561127</v>
      </c>
    </row>
    <row r="165" spans="1:35" x14ac:dyDescent="0.35">
      <c r="A165" s="228">
        <f t="shared" si="12"/>
        <v>2033</v>
      </c>
      <c r="B165" s="2">
        <v>48792</v>
      </c>
      <c r="C165" s="228">
        <v>304101.32808280952</v>
      </c>
      <c r="D165" s="228">
        <v>148426.06882666369</v>
      </c>
      <c r="E165" s="228">
        <v>113215.2738014527</v>
      </c>
      <c r="F165">
        <v>304103.29239325988</v>
      </c>
      <c r="G165" s="228">
        <v>23</v>
      </c>
      <c r="H165" s="228">
        <v>4</v>
      </c>
      <c r="I165" s="228">
        <v>4</v>
      </c>
      <c r="J165">
        <v>0</v>
      </c>
      <c r="K165">
        <v>0</v>
      </c>
      <c r="L165">
        <v>0</v>
      </c>
      <c r="M165">
        <v>0</v>
      </c>
      <c r="N165">
        <v>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6994330.5459046187</v>
      </c>
      <c r="AB165">
        <v>593704.27530665463</v>
      </c>
      <c r="AC165">
        <v>452861.09520581062</v>
      </c>
      <c r="AD165">
        <v>6994375.7250449788</v>
      </c>
      <c r="AF165" s="228">
        <f t="shared" si="13"/>
        <v>6994330.5459046187</v>
      </c>
      <c r="AG165" s="228">
        <f t="shared" si="14"/>
        <v>593704.27530665474</v>
      </c>
      <c r="AH165" s="228">
        <f t="shared" si="15"/>
        <v>452861.09520581079</v>
      </c>
      <c r="AI165" s="228">
        <f t="shared" si="16"/>
        <v>8040895.9164170846</v>
      </c>
    </row>
    <row r="166" spans="1:35" x14ac:dyDescent="0.35">
      <c r="A166" s="228">
        <f t="shared" si="12"/>
        <v>2033</v>
      </c>
      <c r="B166" s="2">
        <v>48823</v>
      </c>
      <c r="C166" s="228">
        <v>314814.78189797542</v>
      </c>
      <c r="D166" s="228">
        <v>149595.90189086599</v>
      </c>
      <c r="E166" s="228">
        <v>118252.49209895921</v>
      </c>
      <c r="F166">
        <v>314810.65939549683</v>
      </c>
      <c r="G166" s="228">
        <v>21</v>
      </c>
      <c r="H166" s="228">
        <v>5</v>
      </c>
      <c r="I166" s="228">
        <v>4</v>
      </c>
      <c r="J166">
        <v>0</v>
      </c>
      <c r="K166">
        <v>0</v>
      </c>
      <c r="L166">
        <v>0</v>
      </c>
      <c r="M166">
        <v>0</v>
      </c>
      <c r="N166">
        <v>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6611110.4198574843</v>
      </c>
      <c r="AB166">
        <v>747979.50945432996</v>
      </c>
      <c r="AC166">
        <v>473009.96839583688</v>
      </c>
      <c r="AD166">
        <v>6611023.847305432</v>
      </c>
      <c r="AF166" s="228">
        <f t="shared" si="13"/>
        <v>6611110.4198574843</v>
      </c>
      <c r="AG166" s="228">
        <f t="shared" si="14"/>
        <v>747979.50945432996</v>
      </c>
      <c r="AH166" s="228">
        <f t="shared" si="15"/>
        <v>473009.96839583683</v>
      </c>
      <c r="AI166" s="228">
        <f t="shared" si="16"/>
        <v>7832099.8977076504</v>
      </c>
    </row>
    <row r="167" spans="1:35" x14ac:dyDescent="0.35">
      <c r="A167" s="228">
        <f t="shared" si="12"/>
        <v>2033</v>
      </c>
      <c r="B167" s="2">
        <v>48853</v>
      </c>
      <c r="C167" s="228">
        <v>312476.11459538707</v>
      </c>
      <c r="D167" s="228">
        <v>153436.26831893451</v>
      </c>
      <c r="E167" s="228">
        <v>114864.9735114857</v>
      </c>
      <c r="F167">
        <v>312480.39173133409</v>
      </c>
      <c r="G167" s="228">
        <v>21</v>
      </c>
      <c r="H167" s="228">
        <v>5</v>
      </c>
      <c r="I167" s="228">
        <v>5</v>
      </c>
      <c r="J167">
        <v>0</v>
      </c>
      <c r="K167">
        <v>0</v>
      </c>
      <c r="L167">
        <v>0</v>
      </c>
      <c r="M167">
        <v>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6561998.4065031298</v>
      </c>
      <c r="AB167">
        <v>767181.34159467276</v>
      </c>
      <c r="AC167">
        <v>574324.86755742831</v>
      </c>
      <c r="AD167">
        <v>6562088.226358016</v>
      </c>
      <c r="AF167" s="228">
        <f t="shared" si="13"/>
        <v>6561998.4065031288</v>
      </c>
      <c r="AG167" s="228">
        <f t="shared" si="14"/>
        <v>767181.34159467253</v>
      </c>
      <c r="AH167" s="228">
        <f t="shared" si="15"/>
        <v>574324.86755742854</v>
      </c>
      <c r="AI167" s="228">
        <f t="shared" si="16"/>
        <v>7903504.6156552304</v>
      </c>
    </row>
    <row r="168" spans="1:35" x14ac:dyDescent="0.35">
      <c r="A168" s="228">
        <f t="shared" si="12"/>
        <v>2033</v>
      </c>
      <c r="B168" s="2">
        <v>48884</v>
      </c>
      <c r="C168" s="228">
        <v>305631.68438701762</v>
      </c>
      <c r="D168" s="228">
        <v>147787.4142004539</v>
      </c>
      <c r="E168" s="228">
        <v>111510.7645861975</v>
      </c>
      <c r="F168">
        <v>305635.21716984012</v>
      </c>
      <c r="G168" s="228">
        <v>20</v>
      </c>
      <c r="H168" s="228">
        <v>6</v>
      </c>
      <c r="I168" s="228">
        <v>4</v>
      </c>
      <c r="J168">
        <v>0</v>
      </c>
      <c r="K168">
        <v>0</v>
      </c>
      <c r="L168">
        <v>0</v>
      </c>
      <c r="M168">
        <v>0</v>
      </c>
      <c r="N168">
        <v>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6112633.6877403511</v>
      </c>
      <c r="AB168">
        <v>886724.48520272342</v>
      </c>
      <c r="AC168">
        <v>446043.05834479001</v>
      </c>
      <c r="AD168">
        <v>6112704.3433968024</v>
      </c>
      <c r="AF168" s="228">
        <f t="shared" si="13"/>
        <v>6112633.687740352</v>
      </c>
      <c r="AG168" s="228">
        <f t="shared" si="14"/>
        <v>886724.48520272342</v>
      </c>
      <c r="AH168" s="228">
        <f t="shared" si="15"/>
        <v>446043.05834479001</v>
      </c>
      <c r="AI168" s="228">
        <f t="shared" si="16"/>
        <v>7445401.231287865</v>
      </c>
    </row>
    <row r="169" spans="1:35" x14ac:dyDescent="0.35">
      <c r="A169" s="228">
        <f t="shared" si="12"/>
        <v>2033</v>
      </c>
      <c r="B169" s="2">
        <v>48914</v>
      </c>
      <c r="C169" s="228">
        <v>295327.70453481982</v>
      </c>
      <c r="D169" s="228">
        <v>148482.7237971983</v>
      </c>
      <c r="E169" s="228">
        <v>114052.8588482097</v>
      </c>
      <c r="F169">
        <v>295328.11614122661</v>
      </c>
      <c r="G169" s="228">
        <v>21</v>
      </c>
      <c r="H169" s="228">
        <v>6</v>
      </c>
      <c r="I169" s="228">
        <v>4</v>
      </c>
      <c r="J169">
        <v>0</v>
      </c>
      <c r="K169">
        <v>0</v>
      </c>
      <c r="L169">
        <v>0</v>
      </c>
      <c r="M169">
        <v>0</v>
      </c>
      <c r="N169">
        <v>12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6201881.7952312147</v>
      </c>
      <c r="AB169">
        <v>890896.34278318961</v>
      </c>
      <c r="AC169">
        <v>456211.4353928389</v>
      </c>
      <c r="AD169">
        <v>6201890.4389657574</v>
      </c>
      <c r="AF169" s="228">
        <f t="shared" si="13"/>
        <v>6201881.7952312157</v>
      </c>
      <c r="AG169" s="228">
        <f t="shared" si="14"/>
        <v>890896.34278318984</v>
      </c>
      <c r="AH169" s="228">
        <f t="shared" si="15"/>
        <v>456211.43539283879</v>
      </c>
      <c r="AI169" s="228">
        <f t="shared" si="16"/>
        <v>7548989.5734072449</v>
      </c>
    </row>
    <row r="170" spans="1:35" x14ac:dyDescent="0.35">
      <c r="A170" s="228">
        <f t="shared" si="12"/>
        <v>2034</v>
      </c>
      <c r="B170" s="2">
        <v>48945</v>
      </c>
      <c r="C170" s="228">
        <v>295569.53190776758</v>
      </c>
      <c r="D170" s="228">
        <v>132895.62953845839</v>
      </c>
      <c r="E170" s="228">
        <v>97495.118588677055</v>
      </c>
      <c r="F170">
        <v>295571.73047620332</v>
      </c>
      <c r="G170" s="228">
        <v>20</v>
      </c>
      <c r="H170" s="228">
        <v>6</v>
      </c>
      <c r="I170" s="228">
        <v>5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5911390.6381553523</v>
      </c>
      <c r="AB170">
        <v>797373.77723075054</v>
      </c>
      <c r="AC170">
        <v>487475.59294338519</v>
      </c>
      <c r="AD170">
        <v>5911434.6095240656</v>
      </c>
      <c r="AF170" s="228">
        <f t="shared" si="13"/>
        <v>5911390.6381553514</v>
      </c>
      <c r="AG170" s="228">
        <f t="shared" si="14"/>
        <v>797373.7772307503</v>
      </c>
      <c r="AH170" s="228">
        <f t="shared" si="15"/>
        <v>487475.59294338524</v>
      </c>
      <c r="AI170" s="228">
        <f t="shared" si="16"/>
        <v>7196240.0083294865</v>
      </c>
    </row>
    <row r="171" spans="1:35" x14ac:dyDescent="0.35">
      <c r="A171" s="228">
        <f t="shared" si="12"/>
        <v>2034</v>
      </c>
      <c r="B171" s="2">
        <v>48976</v>
      </c>
      <c r="C171" s="228">
        <v>302149.67441467481</v>
      </c>
      <c r="D171" s="228">
        <v>139743.03007839771</v>
      </c>
      <c r="E171" s="228">
        <v>102728.3466648255</v>
      </c>
      <c r="F171">
        <v>302141.20762023388</v>
      </c>
      <c r="G171" s="228">
        <v>19</v>
      </c>
      <c r="H171" s="228">
        <v>5</v>
      </c>
      <c r="I171" s="228">
        <v>4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5740843.8138788212</v>
      </c>
      <c r="AB171">
        <v>698715.15039198822</v>
      </c>
      <c r="AC171">
        <v>410913.38665930211</v>
      </c>
      <c r="AD171">
        <v>5740682.9447844438</v>
      </c>
      <c r="AF171" s="228">
        <f t="shared" si="13"/>
        <v>5740843.8138788212</v>
      </c>
      <c r="AG171" s="228">
        <f t="shared" si="14"/>
        <v>698715.15039198857</v>
      </c>
      <c r="AH171" s="228">
        <f t="shared" si="15"/>
        <v>410913.38665930199</v>
      </c>
      <c r="AI171" s="228">
        <f t="shared" si="16"/>
        <v>6850472.3509301115</v>
      </c>
    </row>
    <row r="172" spans="1:35" x14ac:dyDescent="0.35">
      <c r="A172" s="228">
        <f t="shared" si="12"/>
        <v>2034</v>
      </c>
      <c r="B172" s="2">
        <v>49004</v>
      </c>
      <c r="C172" s="228">
        <v>304329.96250245202</v>
      </c>
      <c r="D172" s="228">
        <v>153319.7388367815</v>
      </c>
      <c r="E172" s="228">
        <v>105600.75834662891</v>
      </c>
      <c r="F172">
        <v>304328.59711863229</v>
      </c>
      <c r="G172" s="228">
        <v>23</v>
      </c>
      <c r="H172" s="228">
        <v>4</v>
      </c>
      <c r="I172" s="228">
        <v>4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6999589.1375563946</v>
      </c>
      <c r="AB172">
        <v>613278.95534712612</v>
      </c>
      <c r="AC172">
        <v>422403.03338651551</v>
      </c>
      <c r="AD172">
        <v>6999557.7337285439</v>
      </c>
      <c r="AF172" s="228">
        <f t="shared" si="13"/>
        <v>6999589.1375563964</v>
      </c>
      <c r="AG172" s="228">
        <f t="shared" si="14"/>
        <v>613278.955347126</v>
      </c>
      <c r="AH172" s="228">
        <f t="shared" si="15"/>
        <v>422403.03338651563</v>
      </c>
      <c r="AI172" s="228">
        <f t="shared" si="16"/>
        <v>8035271.1262900382</v>
      </c>
    </row>
    <row r="173" spans="1:35" x14ac:dyDescent="0.35">
      <c r="A173" s="228">
        <f t="shared" si="12"/>
        <v>2034</v>
      </c>
      <c r="B173" s="2">
        <v>49035</v>
      </c>
      <c r="C173" s="228">
        <v>309244.31232028472</v>
      </c>
      <c r="D173" s="228">
        <v>155371.3223267844</v>
      </c>
      <c r="E173" s="228">
        <v>111657.43137976641</v>
      </c>
      <c r="F173">
        <v>309235.72244986112</v>
      </c>
      <c r="G173" s="228">
        <v>20</v>
      </c>
      <c r="H173" s="228">
        <v>5</v>
      </c>
      <c r="I173" s="228">
        <v>5</v>
      </c>
      <c r="J173">
        <v>0</v>
      </c>
      <c r="K173">
        <v>0</v>
      </c>
      <c r="L173">
        <v>0</v>
      </c>
      <c r="M173">
        <v>0</v>
      </c>
      <c r="N173">
        <v>4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6184886.2464056928</v>
      </c>
      <c r="AB173">
        <v>776856.61163392186</v>
      </c>
      <c r="AC173">
        <v>558287.15689883195</v>
      </c>
      <c r="AD173">
        <v>6184714.4489972219</v>
      </c>
      <c r="AF173" s="228">
        <f t="shared" si="13"/>
        <v>6184886.2464056946</v>
      </c>
      <c r="AG173" s="228">
        <f t="shared" si="14"/>
        <v>776856.61163392197</v>
      </c>
      <c r="AH173" s="228">
        <f t="shared" si="15"/>
        <v>558287.15689883207</v>
      </c>
      <c r="AI173" s="228">
        <f t="shared" si="16"/>
        <v>7520030.0149384486</v>
      </c>
    </row>
    <row r="174" spans="1:35" x14ac:dyDescent="0.35">
      <c r="A174" s="228">
        <f t="shared" si="12"/>
        <v>2034</v>
      </c>
      <c r="B174" s="2">
        <v>49065</v>
      </c>
      <c r="C174" s="228">
        <v>312226.59685431788</v>
      </c>
      <c r="D174" s="228">
        <v>147279.42002694309</v>
      </c>
      <c r="E174" s="228">
        <v>116204.63489182619</v>
      </c>
      <c r="F174">
        <v>312221.67444551352</v>
      </c>
      <c r="G174" s="228">
        <v>22</v>
      </c>
      <c r="H174" s="228">
        <v>5</v>
      </c>
      <c r="I174" s="228">
        <v>4</v>
      </c>
      <c r="J174">
        <v>0</v>
      </c>
      <c r="K174">
        <v>0</v>
      </c>
      <c r="L174">
        <v>0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6868985.1307949955</v>
      </c>
      <c r="AB174">
        <v>736397.10013471567</v>
      </c>
      <c r="AC174">
        <v>464818.53956730478</v>
      </c>
      <c r="AD174">
        <v>6868876.8378012972</v>
      </c>
      <c r="AF174" s="228">
        <f t="shared" si="13"/>
        <v>6868985.1307949936</v>
      </c>
      <c r="AG174" s="228">
        <f t="shared" si="14"/>
        <v>736397.10013471544</v>
      </c>
      <c r="AH174" s="228">
        <f t="shared" si="15"/>
        <v>464818.53956730478</v>
      </c>
      <c r="AI174" s="228">
        <f t="shared" si="16"/>
        <v>8070200.7704970138</v>
      </c>
    </row>
    <row r="175" spans="1:35" x14ac:dyDescent="0.35">
      <c r="A175" s="228">
        <f t="shared" si="12"/>
        <v>2034</v>
      </c>
      <c r="B175" s="2">
        <v>49096</v>
      </c>
      <c r="C175" s="228">
        <v>315764.78490972461</v>
      </c>
      <c r="D175" s="228">
        <v>154343.83080296911</v>
      </c>
      <c r="E175" s="228">
        <v>121656.7705088173</v>
      </c>
      <c r="F175">
        <v>315762.227570605</v>
      </c>
      <c r="G175" s="228">
        <v>22</v>
      </c>
      <c r="H175" s="228">
        <v>4</v>
      </c>
      <c r="I175" s="228">
        <v>4</v>
      </c>
      <c r="J175">
        <v>0</v>
      </c>
      <c r="K175">
        <v>0</v>
      </c>
      <c r="L175">
        <v>0</v>
      </c>
      <c r="M175">
        <v>0</v>
      </c>
      <c r="N175">
        <v>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6946825.2680139411</v>
      </c>
      <c r="AB175">
        <v>617375.32321187644</v>
      </c>
      <c r="AC175">
        <v>486627.08203526912</v>
      </c>
      <c r="AD175">
        <v>6946769.00655331</v>
      </c>
      <c r="AF175" s="228">
        <f t="shared" si="13"/>
        <v>6946825.2680139411</v>
      </c>
      <c r="AG175" s="228">
        <f t="shared" si="14"/>
        <v>617375.32321187644</v>
      </c>
      <c r="AH175" s="228">
        <f t="shared" si="15"/>
        <v>486627.08203526918</v>
      </c>
      <c r="AI175" s="228">
        <f t="shared" si="16"/>
        <v>8050827.6732610874</v>
      </c>
    </row>
    <row r="176" spans="1:35" x14ac:dyDescent="0.35">
      <c r="A176" s="228">
        <f t="shared" si="12"/>
        <v>2034</v>
      </c>
      <c r="B176" s="2">
        <v>49126</v>
      </c>
      <c r="C176" s="228">
        <v>311990.55319609621</v>
      </c>
      <c r="D176" s="228">
        <v>150461.1783667852</v>
      </c>
      <c r="E176" s="228">
        <v>115244.0435387523</v>
      </c>
      <c r="F176">
        <v>311982.98994002573</v>
      </c>
      <c r="G176" s="228">
        <v>20</v>
      </c>
      <c r="H176" s="228">
        <v>6</v>
      </c>
      <c r="I176" s="228">
        <v>5</v>
      </c>
      <c r="J176">
        <v>0</v>
      </c>
      <c r="K176">
        <v>0</v>
      </c>
      <c r="L176">
        <v>0</v>
      </c>
      <c r="M176">
        <v>0</v>
      </c>
      <c r="N176">
        <v>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6239811.0639219247</v>
      </c>
      <c r="AB176">
        <v>902767.07020071102</v>
      </c>
      <c r="AC176">
        <v>576220.21769376146</v>
      </c>
      <c r="AD176">
        <v>6239659.7988005131</v>
      </c>
      <c r="AF176" s="228">
        <f t="shared" si="13"/>
        <v>6239811.0639219247</v>
      </c>
      <c r="AG176" s="228">
        <f t="shared" si="14"/>
        <v>902767.07020071126</v>
      </c>
      <c r="AH176" s="228">
        <f t="shared" si="15"/>
        <v>576220.21769376146</v>
      </c>
      <c r="AI176" s="228">
        <f t="shared" si="16"/>
        <v>7718798.3518163972</v>
      </c>
    </row>
    <row r="177" spans="1:35" x14ac:dyDescent="0.35">
      <c r="A177" s="228">
        <f t="shared" si="12"/>
        <v>2034</v>
      </c>
      <c r="B177" s="2">
        <v>49157</v>
      </c>
      <c r="C177" s="228">
        <v>306210.73322721408</v>
      </c>
      <c r="D177" s="228">
        <v>149203.11352975949</v>
      </c>
      <c r="E177" s="228">
        <v>113732.5290372973</v>
      </c>
      <c r="F177">
        <v>306212.26967992517</v>
      </c>
      <c r="G177" s="228">
        <v>23</v>
      </c>
      <c r="H177" s="228">
        <v>4</v>
      </c>
      <c r="I177" s="228">
        <v>4</v>
      </c>
      <c r="J177">
        <v>0</v>
      </c>
      <c r="K177">
        <v>0</v>
      </c>
      <c r="L177">
        <v>0</v>
      </c>
      <c r="M177">
        <v>0</v>
      </c>
      <c r="N177">
        <v>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7042846.8642259249</v>
      </c>
      <c r="AB177">
        <v>596812.45411903807</v>
      </c>
      <c r="AC177">
        <v>454930.11614918918</v>
      </c>
      <c r="AD177">
        <v>7042882.2026382806</v>
      </c>
      <c r="AF177" s="228">
        <f t="shared" si="13"/>
        <v>7042846.864225924</v>
      </c>
      <c r="AG177" s="228">
        <f t="shared" si="14"/>
        <v>596812.45411903795</v>
      </c>
      <c r="AH177" s="228">
        <f t="shared" si="15"/>
        <v>454930.11614918918</v>
      </c>
      <c r="AI177" s="228">
        <f t="shared" si="16"/>
        <v>8094589.4344941508</v>
      </c>
    </row>
    <row r="178" spans="1:35" x14ac:dyDescent="0.35">
      <c r="A178" s="228">
        <f t="shared" si="12"/>
        <v>2034</v>
      </c>
      <c r="B178" s="2">
        <v>49188</v>
      </c>
      <c r="C178" s="228">
        <v>316916.89487930661</v>
      </c>
      <c r="D178" s="228">
        <v>150357.70105772899</v>
      </c>
      <c r="E178" s="228">
        <v>118759.5988408906</v>
      </c>
      <c r="F178">
        <v>316912.34599818272</v>
      </c>
      <c r="G178" s="228">
        <v>20</v>
      </c>
      <c r="H178" s="228">
        <v>6</v>
      </c>
      <c r="I178" s="228">
        <v>4</v>
      </c>
      <c r="J178">
        <v>0</v>
      </c>
      <c r="K178">
        <v>0</v>
      </c>
      <c r="L178">
        <v>0</v>
      </c>
      <c r="M178">
        <v>0</v>
      </c>
      <c r="N178">
        <v>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6338337.8975861324</v>
      </c>
      <c r="AB178">
        <v>902146.20634637377</v>
      </c>
      <c r="AC178">
        <v>475038.39536356251</v>
      </c>
      <c r="AD178">
        <v>6338246.9199636532</v>
      </c>
      <c r="AF178" s="228">
        <f t="shared" si="13"/>
        <v>6338337.8975861324</v>
      </c>
      <c r="AG178" s="228">
        <f t="shared" si="14"/>
        <v>902146.20634637401</v>
      </c>
      <c r="AH178" s="228">
        <f t="shared" si="15"/>
        <v>475038.39536356239</v>
      </c>
      <c r="AI178" s="228">
        <f t="shared" si="16"/>
        <v>7715522.4992960691</v>
      </c>
    </row>
    <row r="179" spans="1:35" x14ac:dyDescent="0.35">
      <c r="A179" s="228">
        <f t="shared" si="12"/>
        <v>2034</v>
      </c>
      <c r="B179" s="2">
        <v>49218</v>
      </c>
      <c r="C179" s="228">
        <v>314571.26532936271</v>
      </c>
      <c r="D179" s="228">
        <v>154183.21919034389</v>
      </c>
      <c r="E179" s="228">
        <v>115362.1961907162</v>
      </c>
      <c r="F179">
        <v>314575.11749884038</v>
      </c>
      <c r="G179" s="228">
        <v>22</v>
      </c>
      <c r="H179" s="228">
        <v>4</v>
      </c>
      <c r="I179" s="228">
        <v>5</v>
      </c>
      <c r="J179">
        <v>0</v>
      </c>
      <c r="K179">
        <v>0</v>
      </c>
      <c r="L179">
        <v>0</v>
      </c>
      <c r="M179">
        <v>0</v>
      </c>
      <c r="N179">
        <v>10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6920567.8372459793</v>
      </c>
      <c r="AB179">
        <v>616732.87676137546</v>
      </c>
      <c r="AC179">
        <v>576810.98095358093</v>
      </c>
      <c r="AD179">
        <v>6920652.5849744901</v>
      </c>
      <c r="AF179" s="228">
        <f t="shared" si="13"/>
        <v>6920567.8372459793</v>
      </c>
      <c r="AG179" s="228">
        <f t="shared" si="14"/>
        <v>616732.87676137558</v>
      </c>
      <c r="AH179" s="228">
        <f t="shared" si="15"/>
        <v>576810.98095358105</v>
      </c>
      <c r="AI179" s="228">
        <f t="shared" si="16"/>
        <v>8114111.694960936</v>
      </c>
    </row>
    <row r="180" spans="1:35" x14ac:dyDescent="0.35">
      <c r="A180" s="228">
        <f t="shared" si="12"/>
        <v>2034</v>
      </c>
      <c r="B180" s="2">
        <v>49249</v>
      </c>
      <c r="C180" s="228">
        <v>307720.27329082502</v>
      </c>
      <c r="D180" s="228">
        <v>148518.61787127121</v>
      </c>
      <c r="E180" s="228">
        <v>111997.5048286729</v>
      </c>
      <c r="F180">
        <v>307723.38243813638</v>
      </c>
      <c r="G180" s="228">
        <v>20</v>
      </c>
      <c r="H180" s="228">
        <v>6</v>
      </c>
      <c r="I180" s="228">
        <v>4</v>
      </c>
      <c r="J180">
        <v>0</v>
      </c>
      <c r="K180">
        <v>0</v>
      </c>
      <c r="L180">
        <v>0</v>
      </c>
      <c r="M180">
        <v>0</v>
      </c>
      <c r="N180">
        <v>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6154405.4658165006</v>
      </c>
      <c r="AB180">
        <v>891111.70722762728</v>
      </c>
      <c r="AC180">
        <v>447990.01931469172</v>
      </c>
      <c r="AD180">
        <v>6154467.6487627272</v>
      </c>
      <c r="AF180" s="228">
        <f t="shared" si="13"/>
        <v>6154405.4658165006</v>
      </c>
      <c r="AG180" s="228">
        <f t="shared" si="14"/>
        <v>891111.70722762728</v>
      </c>
      <c r="AH180" s="228">
        <f t="shared" si="15"/>
        <v>447990.0193146916</v>
      </c>
      <c r="AI180" s="228">
        <f t="shared" si="16"/>
        <v>7493507.1923588198</v>
      </c>
    </row>
    <row r="181" spans="1:35" x14ac:dyDescent="0.35">
      <c r="A181" s="228">
        <f t="shared" si="12"/>
        <v>2034</v>
      </c>
      <c r="B181" s="2">
        <v>49279</v>
      </c>
      <c r="C181" s="228">
        <v>297409.86585987662</v>
      </c>
      <c r="D181" s="228">
        <v>149197.55098358821</v>
      </c>
      <c r="E181" s="228">
        <v>114528.69775864969</v>
      </c>
      <c r="F181">
        <v>297409.85513449961</v>
      </c>
      <c r="G181" s="228">
        <v>20</v>
      </c>
      <c r="H181" s="228">
        <v>6</v>
      </c>
      <c r="I181" s="228">
        <v>5</v>
      </c>
      <c r="J181">
        <v>0</v>
      </c>
      <c r="K181">
        <v>0</v>
      </c>
      <c r="L181">
        <v>0</v>
      </c>
      <c r="M181">
        <v>0</v>
      </c>
      <c r="N181">
        <v>12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5948197.3171975315</v>
      </c>
      <c r="AB181">
        <v>895185.30590152927</v>
      </c>
      <c r="AC181">
        <v>572643.48879324854</v>
      </c>
      <c r="AD181">
        <v>5948197.1026899926</v>
      </c>
      <c r="AF181" s="228">
        <f t="shared" si="13"/>
        <v>5948197.3171975324</v>
      </c>
      <c r="AG181" s="228">
        <f t="shared" si="14"/>
        <v>895185.30590152927</v>
      </c>
      <c r="AH181" s="228">
        <f t="shared" si="15"/>
        <v>572643.48879324843</v>
      </c>
      <c r="AI181" s="228">
        <f t="shared" si="16"/>
        <v>7416026.11189231</v>
      </c>
    </row>
    <row r="182" spans="1:35" x14ac:dyDescent="0.35">
      <c r="A182" s="228">
        <f t="shared" si="12"/>
        <v>2035</v>
      </c>
      <c r="B182" s="2">
        <v>49310</v>
      </c>
      <c r="C182" s="228">
        <v>297645.04869651218</v>
      </c>
      <c r="D182" s="228">
        <v>133594.11201969351</v>
      </c>
      <c r="E182" s="228">
        <v>97960.077321585472</v>
      </c>
      <c r="F182">
        <v>297646.82628089777</v>
      </c>
      <c r="G182" s="228">
        <v>21</v>
      </c>
      <c r="H182" s="228">
        <v>6</v>
      </c>
      <c r="I182" s="228">
        <v>4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6250546.0226267567</v>
      </c>
      <c r="AB182">
        <v>801564.67211816122</v>
      </c>
      <c r="AC182">
        <v>391840.30928634189</v>
      </c>
      <c r="AD182">
        <v>6250583.3518988546</v>
      </c>
      <c r="AF182" s="228">
        <f t="shared" si="13"/>
        <v>6250546.0226267558</v>
      </c>
      <c r="AG182" s="228">
        <f t="shared" si="14"/>
        <v>801564.67211816111</v>
      </c>
      <c r="AH182" s="228">
        <f t="shared" si="15"/>
        <v>391840.30928634189</v>
      </c>
      <c r="AI182" s="228">
        <f t="shared" si="16"/>
        <v>7443951.0040312586</v>
      </c>
    </row>
    <row r="183" spans="1:35" x14ac:dyDescent="0.35">
      <c r="A183" s="228">
        <f t="shared" si="12"/>
        <v>2035</v>
      </c>
      <c r="B183" s="2">
        <v>49341</v>
      </c>
      <c r="C183" s="228">
        <v>304218.10548111389</v>
      </c>
      <c r="D183" s="228">
        <v>140425.59326727351</v>
      </c>
      <c r="E183" s="228">
        <v>103182.7084046768</v>
      </c>
      <c r="F183">
        <v>304209.21913984377</v>
      </c>
      <c r="G183" s="228">
        <v>19</v>
      </c>
      <c r="H183" s="228">
        <v>5</v>
      </c>
      <c r="I183" s="228">
        <v>4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5780144.0041411649</v>
      </c>
      <c r="AB183">
        <v>702127.96633636754</v>
      </c>
      <c r="AC183">
        <v>412730.83361870702</v>
      </c>
      <c r="AD183">
        <v>5779975.163657032</v>
      </c>
      <c r="AF183" s="228">
        <f t="shared" si="13"/>
        <v>5780144.004141164</v>
      </c>
      <c r="AG183" s="228">
        <f t="shared" si="14"/>
        <v>702127.96633636754</v>
      </c>
      <c r="AH183" s="228">
        <f t="shared" si="15"/>
        <v>412730.8336187072</v>
      </c>
      <c r="AI183" s="228">
        <f t="shared" si="16"/>
        <v>6895002.8040962387</v>
      </c>
    </row>
    <row r="184" spans="1:35" x14ac:dyDescent="0.35">
      <c r="A184" s="228">
        <f t="shared" si="12"/>
        <v>2035</v>
      </c>
      <c r="B184" s="2">
        <v>49369</v>
      </c>
      <c r="C184" s="228">
        <v>306391.14866647148</v>
      </c>
      <c r="D184" s="228">
        <v>153986.13206127711</v>
      </c>
      <c r="E184" s="228">
        <v>106044.3562286149</v>
      </c>
      <c r="F184">
        <v>306389.3652053306</v>
      </c>
      <c r="G184" s="228">
        <v>22</v>
      </c>
      <c r="H184" s="228">
        <v>5</v>
      </c>
      <c r="I184" s="228">
        <v>4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6740605.2706623729</v>
      </c>
      <c r="AB184">
        <v>769930.66030638525</v>
      </c>
      <c r="AC184">
        <v>424177.42491445952</v>
      </c>
      <c r="AD184">
        <v>6740566.0345172733</v>
      </c>
      <c r="AF184" s="228">
        <f t="shared" si="13"/>
        <v>6740605.2706623729</v>
      </c>
      <c r="AG184" s="228">
        <f t="shared" si="14"/>
        <v>769930.66030638549</v>
      </c>
      <c r="AH184" s="228">
        <f t="shared" si="15"/>
        <v>424177.42491445958</v>
      </c>
      <c r="AI184" s="228">
        <f t="shared" si="16"/>
        <v>7934713.3558832183</v>
      </c>
    </row>
    <row r="185" spans="1:35" x14ac:dyDescent="0.35">
      <c r="A185" s="228">
        <f t="shared" si="12"/>
        <v>2035</v>
      </c>
      <c r="B185" s="2">
        <v>49400</v>
      </c>
      <c r="C185" s="228">
        <v>311298.50299868663</v>
      </c>
      <c r="D185" s="228">
        <v>156020.35140047749</v>
      </c>
      <c r="E185" s="228">
        <v>112089.470469983</v>
      </c>
      <c r="F185">
        <v>311289.49646985962</v>
      </c>
      <c r="G185" s="228">
        <v>21</v>
      </c>
      <c r="H185" s="228">
        <v>4</v>
      </c>
      <c r="I185" s="228">
        <v>5</v>
      </c>
      <c r="J185">
        <v>0</v>
      </c>
      <c r="K185">
        <v>0</v>
      </c>
      <c r="L185">
        <v>0</v>
      </c>
      <c r="M185">
        <v>0</v>
      </c>
      <c r="N185">
        <v>4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6537268.562972419</v>
      </c>
      <c r="AB185">
        <v>624081.40560191008</v>
      </c>
      <c r="AC185">
        <v>560447.35234991508</v>
      </c>
      <c r="AD185">
        <v>6537079.4258670518</v>
      </c>
      <c r="AF185" s="228">
        <f t="shared" si="13"/>
        <v>6537268.562972419</v>
      </c>
      <c r="AG185" s="228">
        <f t="shared" si="14"/>
        <v>624081.40560190997</v>
      </c>
      <c r="AH185" s="228">
        <f t="shared" si="15"/>
        <v>560447.35234991508</v>
      </c>
      <c r="AI185" s="228">
        <f t="shared" si="16"/>
        <v>7721797.3209242448</v>
      </c>
    </row>
    <row r="186" spans="1:35" x14ac:dyDescent="0.35">
      <c r="A186" s="228">
        <f t="shared" si="12"/>
        <v>2035</v>
      </c>
      <c r="B186" s="2">
        <v>49430</v>
      </c>
      <c r="C186" s="228">
        <v>314274.32541733771</v>
      </c>
      <c r="D186" s="228">
        <v>147909.62843233271</v>
      </c>
      <c r="E186" s="228">
        <v>116624.1456304778</v>
      </c>
      <c r="F186">
        <v>314268.98766086239</v>
      </c>
      <c r="G186" s="228">
        <v>22</v>
      </c>
      <c r="H186" s="228">
        <v>5</v>
      </c>
      <c r="I186" s="228">
        <v>4</v>
      </c>
      <c r="J186">
        <v>0</v>
      </c>
      <c r="K186">
        <v>0</v>
      </c>
      <c r="L186">
        <v>0</v>
      </c>
      <c r="M186">
        <v>0</v>
      </c>
      <c r="N186">
        <v>5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6914035.1591814291</v>
      </c>
      <c r="AB186">
        <v>739548.14216166327</v>
      </c>
      <c r="AC186">
        <v>466496.58252191101</v>
      </c>
      <c r="AD186">
        <v>6913917.7285389742</v>
      </c>
      <c r="AF186" s="228">
        <f t="shared" si="13"/>
        <v>6914035.1591814291</v>
      </c>
      <c r="AG186" s="228">
        <f t="shared" si="14"/>
        <v>739548.14216166362</v>
      </c>
      <c r="AH186" s="228">
        <f t="shared" si="15"/>
        <v>466496.58252191119</v>
      </c>
      <c r="AI186" s="228">
        <f t="shared" si="16"/>
        <v>8120079.8838650035</v>
      </c>
    </row>
    <row r="187" spans="1:35" x14ac:dyDescent="0.35">
      <c r="A187" s="228">
        <f t="shared" si="12"/>
        <v>2035</v>
      </c>
      <c r="B187" s="2">
        <v>49461</v>
      </c>
      <c r="C187" s="228">
        <v>317806.37049661222</v>
      </c>
      <c r="D187" s="228">
        <v>154956.22442476361</v>
      </c>
      <c r="E187" s="228">
        <v>122064.4224830332</v>
      </c>
      <c r="F187">
        <v>317803.39905582229</v>
      </c>
      <c r="G187" s="228">
        <v>21</v>
      </c>
      <c r="H187" s="228">
        <v>5</v>
      </c>
      <c r="I187" s="228">
        <v>4</v>
      </c>
      <c r="J187">
        <v>0</v>
      </c>
      <c r="K187">
        <v>0</v>
      </c>
      <c r="L187">
        <v>0</v>
      </c>
      <c r="M187">
        <v>0</v>
      </c>
      <c r="N187">
        <v>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6673933.7804288557</v>
      </c>
      <c r="AB187">
        <v>774781.12212381791</v>
      </c>
      <c r="AC187">
        <v>488257.68993213278</v>
      </c>
      <c r="AD187">
        <v>6673871.3801722676</v>
      </c>
      <c r="AF187" s="228">
        <f t="shared" si="13"/>
        <v>6673933.7804288566</v>
      </c>
      <c r="AG187" s="228">
        <f t="shared" si="14"/>
        <v>774781.12212381803</v>
      </c>
      <c r="AH187" s="228">
        <f t="shared" si="15"/>
        <v>488257.68993213278</v>
      </c>
      <c r="AI187" s="228">
        <f t="shared" si="16"/>
        <v>7936972.5924848076</v>
      </c>
    </row>
    <row r="188" spans="1:35" x14ac:dyDescent="0.35">
      <c r="A188" s="228">
        <f t="shared" si="12"/>
        <v>2035</v>
      </c>
      <c r="B188" s="2">
        <v>49491</v>
      </c>
      <c r="C188" s="228">
        <v>314025.9760716334</v>
      </c>
      <c r="D188" s="228">
        <v>151059.9066752253</v>
      </c>
      <c r="E188" s="228">
        <v>115642.59892579151</v>
      </c>
      <c r="F188">
        <v>314017.99996389612</v>
      </c>
      <c r="G188" s="228">
        <v>21</v>
      </c>
      <c r="H188" s="228">
        <v>5</v>
      </c>
      <c r="I188" s="228">
        <v>5</v>
      </c>
      <c r="J188">
        <v>0</v>
      </c>
      <c r="K188">
        <v>0</v>
      </c>
      <c r="L188">
        <v>0</v>
      </c>
      <c r="M188">
        <v>0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6594545.4975043014</v>
      </c>
      <c r="AB188">
        <v>755299.53337612655</v>
      </c>
      <c r="AC188">
        <v>578212.99462895747</v>
      </c>
      <c r="AD188">
        <v>6594377.9992418187</v>
      </c>
      <c r="AF188" s="228">
        <f t="shared" si="13"/>
        <v>6594545.4975043014</v>
      </c>
      <c r="AG188" s="228">
        <f t="shared" si="14"/>
        <v>755299.53337612655</v>
      </c>
      <c r="AH188" s="228">
        <f t="shared" si="15"/>
        <v>578212.99462895747</v>
      </c>
      <c r="AI188" s="228">
        <f t="shared" si="16"/>
        <v>7928058.0255093854</v>
      </c>
    </row>
    <row r="189" spans="1:35" x14ac:dyDescent="0.35">
      <c r="A189" s="228">
        <f t="shared" si="12"/>
        <v>2035</v>
      </c>
      <c r="B189" s="2">
        <v>49522</v>
      </c>
      <c r="C189" s="228">
        <v>308239.69061160833</v>
      </c>
      <c r="D189" s="228">
        <v>149795.25975097969</v>
      </c>
      <c r="E189" s="228">
        <v>114126.7029272826</v>
      </c>
      <c r="F189">
        <v>308240.81552406988</v>
      </c>
      <c r="G189" s="228">
        <v>23</v>
      </c>
      <c r="H189" s="228">
        <v>4</v>
      </c>
      <c r="I189" s="228">
        <v>4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7089512.8840669906</v>
      </c>
      <c r="AB189">
        <v>599181.03900391888</v>
      </c>
      <c r="AC189">
        <v>456506.81170913042</v>
      </c>
      <c r="AD189">
        <v>7089538.7570536071</v>
      </c>
      <c r="AF189" s="228">
        <f t="shared" si="13"/>
        <v>7089512.8840669915</v>
      </c>
      <c r="AG189" s="228">
        <f t="shared" si="14"/>
        <v>599181.03900391876</v>
      </c>
      <c r="AH189" s="228">
        <f t="shared" si="15"/>
        <v>456506.81170913042</v>
      </c>
      <c r="AI189" s="228">
        <f t="shared" si="16"/>
        <v>8145200.7347800406</v>
      </c>
    </row>
    <row r="190" spans="1:35" x14ac:dyDescent="0.35">
      <c r="A190" s="228">
        <f t="shared" si="12"/>
        <v>2035</v>
      </c>
      <c r="B190" s="2">
        <v>49553</v>
      </c>
      <c r="C190" s="228">
        <v>318939.02361857792</v>
      </c>
      <c r="D190" s="228">
        <v>150952.44285520329</v>
      </c>
      <c r="E190" s="228">
        <v>119155.5005277481</v>
      </c>
      <c r="F190">
        <v>318934.06458228151</v>
      </c>
      <c r="G190" s="228">
        <v>19</v>
      </c>
      <c r="H190" s="228">
        <v>6</v>
      </c>
      <c r="I190" s="228">
        <v>5</v>
      </c>
      <c r="J190">
        <v>0</v>
      </c>
      <c r="K190">
        <v>0</v>
      </c>
      <c r="L190">
        <v>0</v>
      </c>
      <c r="M190">
        <v>0</v>
      </c>
      <c r="N190">
        <v>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6059841.4487529807</v>
      </c>
      <c r="AB190">
        <v>905714.65713121975</v>
      </c>
      <c r="AC190">
        <v>595777.50263874047</v>
      </c>
      <c r="AD190">
        <v>6059747.2270633476</v>
      </c>
      <c r="AF190" s="228">
        <f t="shared" si="13"/>
        <v>6059841.4487529807</v>
      </c>
      <c r="AG190" s="228">
        <f t="shared" si="14"/>
        <v>905714.65713121975</v>
      </c>
      <c r="AH190" s="228">
        <f t="shared" si="15"/>
        <v>595777.50263874047</v>
      </c>
      <c r="AI190" s="228">
        <f t="shared" si="16"/>
        <v>7561333.6085229404</v>
      </c>
    </row>
    <row r="191" spans="1:35" x14ac:dyDescent="0.35">
      <c r="A191" s="228">
        <f t="shared" si="12"/>
        <v>2035</v>
      </c>
      <c r="B191" s="2">
        <v>49583</v>
      </c>
      <c r="C191" s="228">
        <v>316586.19785507489</v>
      </c>
      <c r="D191" s="228">
        <v>154791.61883524779</v>
      </c>
      <c r="E191" s="228">
        <v>115767.1894949094</v>
      </c>
      <c r="F191">
        <v>316589.64132901217</v>
      </c>
      <c r="G191" s="228">
        <v>23</v>
      </c>
      <c r="H191" s="228">
        <v>4</v>
      </c>
      <c r="I191" s="228">
        <v>4</v>
      </c>
      <c r="J191">
        <v>0</v>
      </c>
      <c r="K191">
        <v>0</v>
      </c>
      <c r="L191">
        <v>0</v>
      </c>
      <c r="M191">
        <v>0</v>
      </c>
      <c r="N191">
        <v>10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7281482.5506667215</v>
      </c>
      <c r="AB191">
        <v>619166.47534099128</v>
      </c>
      <c r="AC191">
        <v>463068.75797963748</v>
      </c>
      <c r="AD191">
        <v>7281561.7505672816</v>
      </c>
      <c r="AF191" s="228">
        <f t="shared" si="13"/>
        <v>7281482.5506667225</v>
      </c>
      <c r="AG191" s="228">
        <f t="shared" si="14"/>
        <v>619166.47534099116</v>
      </c>
      <c r="AH191" s="228">
        <f t="shared" si="15"/>
        <v>463068.75797963759</v>
      </c>
      <c r="AI191" s="228">
        <f t="shared" si="16"/>
        <v>8363717.7839873517</v>
      </c>
    </row>
    <row r="192" spans="1:35" x14ac:dyDescent="0.35">
      <c r="A192" s="228">
        <f t="shared" si="12"/>
        <v>2035</v>
      </c>
      <c r="B192" s="2">
        <v>49614</v>
      </c>
      <c r="C192" s="228">
        <v>309565.35635018023</v>
      </c>
      <c r="D192" s="228">
        <v>149152.3540518221</v>
      </c>
      <c r="E192" s="228">
        <v>112419.3639009092</v>
      </c>
      <c r="F192">
        <v>309568.09125308972</v>
      </c>
      <c r="G192" s="228">
        <v>20</v>
      </c>
      <c r="H192" s="228">
        <v>6</v>
      </c>
      <c r="I192" s="228">
        <v>4</v>
      </c>
      <c r="J192">
        <v>0</v>
      </c>
      <c r="K192">
        <v>0</v>
      </c>
      <c r="L192">
        <v>0</v>
      </c>
      <c r="M192">
        <v>0</v>
      </c>
      <c r="N192">
        <v>11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6191307.1270036036</v>
      </c>
      <c r="AB192">
        <v>894914.12431093259</v>
      </c>
      <c r="AC192">
        <v>449677.4556036368</v>
      </c>
      <c r="AD192">
        <v>6191361.8250617934</v>
      </c>
      <c r="AF192" s="228">
        <f t="shared" si="13"/>
        <v>6191307.1270036045</v>
      </c>
      <c r="AG192" s="228">
        <f t="shared" si="14"/>
        <v>894914.12431093259</v>
      </c>
      <c r="AH192" s="228">
        <f t="shared" si="15"/>
        <v>449677.4556036368</v>
      </c>
      <c r="AI192" s="228">
        <f t="shared" si="16"/>
        <v>7535898.7069181744</v>
      </c>
    </row>
    <row r="193" spans="1:35" x14ac:dyDescent="0.35">
      <c r="A193" s="228">
        <f t="shared" si="12"/>
        <v>2035</v>
      </c>
      <c r="B193" s="2">
        <v>49644</v>
      </c>
      <c r="C193" s="228">
        <v>299084.79524487542</v>
      </c>
      <c r="D193" s="228">
        <v>149863.84604240689</v>
      </c>
      <c r="E193" s="228">
        <v>114972.23029470359</v>
      </c>
      <c r="F193">
        <v>299084.44478793861</v>
      </c>
      <c r="G193" s="228">
        <v>20</v>
      </c>
      <c r="H193" s="228">
        <v>6</v>
      </c>
      <c r="I193" s="228">
        <v>5</v>
      </c>
      <c r="J193">
        <v>0</v>
      </c>
      <c r="K193">
        <v>0</v>
      </c>
      <c r="L193">
        <v>0</v>
      </c>
      <c r="M193">
        <v>0</v>
      </c>
      <c r="N193">
        <v>12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5981695.9048975082</v>
      </c>
      <c r="AB193">
        <v>899183.07625444117</v>
      </c>
      <c r="AC193">
        <v>574861.15147351811</v>
      </c>
      <c r="AD193">
        <v>5981688.8957587713</v>
      </c>
      <c r="AF193" s="228">
        <f t="shared" si="13"/>
        <v>5981695.9048975082</v>
      </c>
      <c r="AG193" s="228">
        <f t="shared" si="14"/>
        <v>899183.0762544414</v>
      </c>
      <c r="AH193" s="228">
        <f t="shared" si="15"/>
        <v>574861.151473518</v>
      </c>
      <c r="AI193" s="228">
        <f t="shared" si="16"/>
        <v>7455740.1326254681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L24" sqref="L24"/>
    </sheetView>
  </sheetViews>
  <sheetFormatPr defaultColWidth="8.81640625" defaultRowHeight="14.5" x14ac:dyDescent="0.35"/>
  <cols>
    <col min="8" max="8" width="9.81640625" customWidth="1"/>
  </cols>
  <sheetData>
    <row r="1" spans="1:8" s="1" customFormat="1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97</v>
      </c>
    </row>
    <row r="2" spans="1:8" x14ac:dyDescent="0.35">
      <c r="A2">
        <v>2020</v>
      </c>
      <c r="B2">
        <v>62127087.684580229</v>
      </c>
      <c r="C2">
        <v>7059460.1361711193</v>
      </c>
      <c r="D2">
        <v>4711180.5257351166</v>
      </c>
      <c r="E2">
        <v>73897728.346486479</v>
      </c>
      <c r="F2">
        <v>61873348.407616727</v>
      </c>
      <c r="G2">
        <v>73643989.069522977</v>
      </c>
      <c r="H2" t="s">
        <v>60</v>
      </c>
    </row>
    <row r="3" spans="1:8" x14ac:dyDescent="0.35">
      <c r="A3">
        <v>2021</v>
      </c>
      <c r="B3">
        <v>67105019.068717517</v>
      </c>
      <c r="C3">
        <v>7489831.5375683801</v>
      </c>
      <c r="D3">
        <v>4882204.8378853053</v>
      </c>
      <c r="E3">
        <v>79477055.444171205</v>
      </c>
      <c r="F3">
        <v>63054300.410524517</v>
      </c>
      <c r="G3">
        <v>75426336.785978198</v>
      </c>
      <c r="H3" t="s">
        <v>60</v>
      </c>
    </row>
    <row r="4" spans="1:8" x14ac:dyDescent="0.35">
      <c r="A4">
        <v>2022</v>
      </c>
      <c r="B4">
        <v>71332093.016892821</v>
      </c>
      <c r="C4">
        <v>7554558.5019139145</v>
      </c>
      <c r="D4">
        <v>4975346.2353460267</v>
      </c>
      <c r="E4">
        <v>83861997.754152775</v>
      </c>
      <c r="F4">
        <v>64671204.073324889</v>
      </c>
      <c r="G4">
        <v>77201108.810584843</v>
      </c>
      <c r="H4" s="62">
        <f>G4*0.975</f>
        <v>75271081.090320215</v>
      </c>
    </row>
    <row r="5" spans="1:8" x14ac:dyDescent="0.35">
      <c r="A5">
        <v>2023</v>
      </c>
      <c r="B5">
        <v>72149457.580122679</v>
      </c>
      <c r="C5">
        <v>7711729.7707812442</v>
      </c>
      <c r="D5">
        <v>5162716.8196403524</v>
      </c>
      <c r="E5">
        <v>85023904.170544282</v>
      </c>
      <c r="F5">
        <v>64702680.760591321</v>
      </c>
      <c r="G5">
        <v>77577127.351012915</v>
      </c>
      <c r="H5" s="62">
        <f>G5</f>
        <v>77577127.351012915</v>
      </c>
    </row>
    <row r="6" spans="1:8" x14ac:dyDescent="0.35">
      <c r="A6">
        <v>2024</v>
      </c>
      <c r="B6">
        <v>73126303.520148724</v>
      </c>
      <c r="C6">
        <v>7872635.0537455976</v>
      </c>
      <c r="D6">
        <v>5175482.0857277438</v>
      </c>
      <c r="E6">
        <v>86174420.659622073</v>
      </c>
      <c r="F6">
        <v>65976923.440136619</v>
      </c>
      <c r="G6">
        <v>79025040.57960996</v>
      </c>
      <c r="H6" s="62">
        <f t="shared" ref="H6:H17" si="0">G6</f>
        <v>79025040.57960996</v>
      </c>
    </row>
    <row r="7" spans="1:8" x14ac:dyDescent="0.35">
      <c r="A7">
        <v>2025</v>
      </c>
      <c r="B7">
        <v>73134473.625767291</v>
      </c>
      <c r="C7">
        <v>8022503.2684223149</v>
      </c>
      <c r="D7">
        <v>5256832.3389058737</v>
      </c>
      <c r="E7">
        <v>86413809.233095482</v>
      </c>
      <c r="F7">
        <v>66711950.721337438</v>
      </c>
      <c r="G7">
        <v>79991286.328665629</v>
      </c>
      <c r="H7" s="62">
        <f t="shared" si="0"/>
        <v>79991286.328665629</v>
      </c>
    </row>
    <row r="8" spans="1:8" x14ac:dyDescent="0.35">
      <c r="A8">
        <v>2026</v>
      </c>
      <c r="B8">
        <v>73444622.385455593</v>
      </c>
      <c r="C8">
        <v>8161868.5281459047</v>
      </c>
      <c r="D8">
        <v>5338992.8350568423</v>
      </c>
      <c r="E8">
        <v>86945483.748658344</v>
      </c>
      <c r="F8">
        <v>68584731.116730049</v>
      </c>
      <c r="G8">
        <v>82085592.4799328</v>
      </c>
      <c r="H8" s="62">
        <f t="shared" si="0"/>
        <v>82085592.4799328</v>
      </c>
    </row>
    <row r="9" spans="1:8" x14ac:dyDescent="0.35">
      <c r="A9">
        <v>2027</v>
      </c>
      <c r="B9">
        <v>73561081.078214303</v>
      </c>
      <c r="C9">
        <v>8454144.1753025167</v>
      </c>
      <c r="D9">
        <v>5420641.6590318596</v>
      </c>
      <c r="E9">
        <v>87435866.912548676</v>
      </c>
      <c r="F9">
        <v>70811491.205269098</v>
      </c>
      <c r="G9">
        <v>84686277.039603472</v>
      </c>
      <c r="H9" s="62">
        <f t="shared" si="0"/>
        <v>84686277.039603472</v>
      </c>
    </row>
    <row r="10" spans="1:8" x14ac:dyDescent="0.35">
      <c r="A10">
        <v>2028</v>
      </c>
      <c r="B10">
        <v>74310507.873584405</v>
      </c>
      <c r="C10">
        <v>8487342.4590147883</v>
      </c>
      <c r="D10">
        <v>5611364.7013983959</v>
      </c>
      <c r="E10">
        <v>88409215.033997595</v>
      </c>
      <c r="F10">
        <v>73206149.237776563</v>
      </c>
      <c r="G10">
        <v>87304856.398189753</v>
      </c>
      <c r="H10" s="62">
        <f t="shared" si="0"/>
        <v>87304856.398189753</v>
      </c>
    </row>
    <row r="11" spans="1:8" x14ac:dyDescent="0.35">
      <c r="A11">
        <v>2029</v>
      </c>
      <c r="B11">
        <v>74812506.958196014</v>
      </c>
      <c r="C11">
        <v>8634645.7327925283</v>
      </c>
      <c r="D11">
        <v>5606493.8965486148</v>
      </c>
      <c r="E11">
        <v>89053646.587537155</v>
      </c>
      <c r="F11">
        <v>74746118.854903623</v>
      </c>
      <c r="G11">
        <v>88987258.484244764</v>
      </c>
      <c r="H11" s="62">
        <f t="shared" si="0"/>
        <v>88987258.484244764</v>
      </c>
    </row>
    <row r="12" spans="1:8" x14ac:dyDescent="0.35">
      <c r="A12">
        <v>2030</v>
      </c>
      <c r="B12">
        <v>75369158.517654508</v>
      </c>
      <c r="C12">
        <v>8765661.772636747</v>
      </c>
      <c r="D12">
        <v>5682255.808519722</v>
      </c>
      <c r="E12">
        <v>89817076.098810971</v>
      </c>
      <c r="F12">
        <v>75369044.742717177</v>
      </c>
      <c r="G12">
        <v>89816962.323873639</v>
      </c>
      <c r="H12" s="62">
        <f t="shared" si="0"/>
        <v>89816962.323873639</v>
      </c>
    </row>
    <row r="13" spans="1:8" x14ac:dyDescent="0.35">
      <c r="A13">
        <v>2031</v>
      </c>
      <c r="B13">
        <v>75940316.913684458</v>
      </c>
      <c r="C13">
        <v>8848812.8570800144</v>
      </c>
      <c r="D13">
        <v>5725696.8570065964</v>
      </c>
      <c r="E13">
        <v>90514826.627771065</v>
      </c>
      <c r="F13">
        <v>75940078.116572976</v>
      </c>
      <c r="G13">
        <v>90514587.830659583</v>
      </c>
      <c r="H13" s="62">
        <f t="shared" si="0"/>
        <v>90514587.830659583</v>
      </c>
    </row>
    <row r="14" spans="1:8" x14ac:dyDescent="0.35">
      <c r="A14">
        <v>2032</v>
      </c>
      <c r="B14">
        <v>76509186.153105453</v>
      </c>
      <c r="C14">
        <v>9057647.4310171586</v>
      </c>
      <c r="D14">
        <v>5763192.9623010317</v>
      </c>
      <c r="E14">
        <v>91330026.546423644</v>
      </c>
      <c r="F14">
        <v>76508836.959439069</v>
      </c>
      <c r="G14">
        <v>91329677.35275726</v>
      </c>
      <c r="H14" s="62">
        <f t="shared" si="0"/>
        <v>91329677.35275726</v>
      </c>
    </row>
    <row r="15" spans="1:8" x14ac:dyDescent="0.35">
      <c r="A15">
        <v>2033</v>
      </c>
      <c r="B15">
        <v>77059235.472855031</v>
      </c>
      <c r="C15">
        <v>8999101.4936138671</v>
      </c>
      <c r="D15">
        <v>5795996.0267304964</v>
      </c>
      <c r="E15">
        <v>91854332.993199393</v>
      </c>
      <c r="F15">
        <v>77058786.910572216</v>
      </c>
      <c r="G15">
        <v>91853884.430916578</v>
      </c>
      <c r="H15" s="62">
        <f t="shared" si="0"/>
        <v>91853884.430916578</v>
      </c>
    </row>
    <row r="16" spans="1:8" x14ac:dyDescent="0.35">
      <c r="A16">
        <v>2034</v>
      </c>
      <c r="B16">
        <v>77296686.680799186</v>
      </c>
      <c r="C16">
        <v>9044752.5385070331</v>
      </c>
      <c r="D16">
        <v>5934158.0097586429</v>
      </c>
      <c r="E16">
        <v>92275597.229064852</v>
      </c>
      <c r="F16">
        <v>77296141.839218542</v>
      </c>
      <c r="G16">
        <v>92275052.387484208</v>
      </c>
      <c r="H16" s="62">
        <f t="shared" si="0"/>
        <v>92275052.387484208</v>
      </c>
    </row>
    <row r="17" spans="1:8" x14ac:dyDescent="0.35">
      <c r="A17">
        <v>2035</v>
      </c>
      <c r="B17">
        <v>78094918.212905109</v>
      </c>
      <c r="C17">
        <v>9085492.8740659356</v>
      </c>
      <c r="D17">
        <v>5862054.8666570876</v>
      </c>
      <c r="E17">
        <v>93042465.953628138</v>
      </c>
      <c r="F17">
        <v>78094269.539398074</v>
      </c>
      <c r="G17">
        <v>93041817.280121103</v>
      </c>
      <c r="H17" s="62">
        <f t="shared" si="0"/>
        <v>93041817.280121103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26AE-2421-814B-970C-2C1CB43DE102}">
  <dimension ref="A1:AE481"/>
  <sheetViews>
    <sheetView workbookViewId="0">
      <selection activeCell="J12" sqref="J12"/>
    </sheetView>
  </sheetViews>
  <sheetFormatPr defaultColWidth="10.90625" defaultRowHeight="14.5" x14ac:dyDescent="0.35"/>
  <sheetData>
    <row r="1" spans="1:31" ht="15.5" x14ac:dyDescent="0.35">
      <c r="A1" s="98"/>
      <c r="B1" s="98" t="s">
        <v>98</v>
      </c>
      <c r="C1" s="98" t="s">
        <v>99</v>
      </c>
      <c r="D1" s="98" t="s">
        <v>100</v>
      </c>
      <c r="E1" s="98" t="s">
        <v>101</v>
      </c>
      <c r="F1" s="98" t="s">
        <v>102</v>
      </c>
      <c r="G1" s="99" t="s">
        <v>103</v>
      </c>
      <c r="H1" s="98" t="s">
        <v>104</v>
      </c>
      <c r="I1" s="98" t="s">
        <v>105</v>
      </c>
      <c r="J1" s="98" t="s">
        <v>106</v>
      </c>
      <c r="K1" s="98" t="s">
        <v>107</v>
      </c>
      <c r="L1" s="98" t="s">
        <v>108</v>
      </c>
      <c r="M1" s="98" t="s">
        <v>109</v>
      </c>
      <c r="N1" s="98" t="s">
        <v>110</v>
      </c>
      <c r="O1" s="99" t="s">
        <v>111</v>
      </c>
      <c r="P1" s="98" t="s">
        <v>112</v>
      </c>
      <c r="Q1" s="98" t="s">
        <v>113</v>
      </c>
      <c r="R1" s="98" t="s">
        <v>114</v>
      </c>
      <c r="S1" s="98" t="s">
        <v>115</v>
      </c>
      <c r="T1" s="98" t="s">
        <v>116</v>
      </c>
      <c r="U1" s="98" t="s">
        <v>117</v>
      </c>
      <c r="V1" s="98" t="s">
        <v>118</v>
      </c>
      <c r="W1" s="98" t="s">
        <v>119</v>
      </c>
      <c r="X1" s="98"/>
      <c r="Y1" s="98" t="s">
        <v>120</v>
      </c>
      <c r="Z1" s="98" t="s">
        <v>121</v>
      </c>
      <c r="AA1" s="99" t="s">
        <v>122</v>
      </c>
      <c r="AB1" s="99" t="s">
        <v>123</v>
      </c>
      <c r="AC1" s="98"/>
      <c r="AD1" s="99" t="s">
        <v>42</v>
      </c>
      <c r="AE1" s="99" t="s">
        <v>43</v>
      </c>
    </row>
    <row r="2" spans="1:31" ht="15.5" x14ac:dyDescent="0.35">
      <c r="A2" s="100">
        <v>35065</v>
      </c>
      <c r="B2" s="98">
        <v>7412.3760000000002</v>
      </c>
      <c r="C2" s="98">
        <v>3387.6480999999999</v>
      </c>
      <c r="D2" s="98">
        <v>272.76727299999999</v>
      </c>
      <c r="E2" s="98">
        <v>498.30555199999998</v>
      </c>
      <c r="F2" s="98">
        <v>571.72918600000003</v>
      </c>
      <c r="G2" s="99">
        <v>1973.86068</v>
      </c>
      <c r="H2" s="98">
        <v>546.93250899999998</v>
      </c>
      <c r="I2" s="98">
        <v>95.782087799999999</v>
      </c>
      <c r="J2" s="98">
        <v>95.621764499999998</v>
      </c>
      <c r="K2" s="98">
        <v>511.64042899999998</v>
      </c>
      <c r="L2" s="98">
        <v>378.86106899999999</v>
      </c>
      <c r="M2" s="98">
        <v>435.73868399999998</v>
      </c>
      <c r="N2" s="98">
        <v>371.88664299999999</v>
      </c>
      <c r="O2" s="99">
        <v>234.15468999999999</v>
      </c>
      <c r="P2" s="98">
        <v>375.57404400000001</v>
      </c>
      <c r="Q2" s="98">
        <v>220.52599499999999</v>
      </c>
      <c r="R2" s="98">
        <v>254.40331699999999</v>
      </c>
      <c r="S2" s="98">
        <v>180.816362</v>
      </c>
      <c r="T2" s="98">
        <v>157.718773</v>
      </c>
      <c r="U2" s="98">
        <v>236.05784199999999</v>
      </c>
      <c r="V2" s="98">
        <v>7403.3533600000001</v>
      </c>
      <c r="W2" s="98">
        <v>7403.3533600000001</v>
      </c>
      <c r="X2" s="98"/>
      <c r="Y2" s="98">
        <v>0</v>
      </c>
      <c r="Z2" s="101">
        <v>1</v>
      </c>
      <c r="AA2" s="99">
        <v>1973.86068</v>
      </c>
      <c r="AB2" s="99">
        <v>234.15468999999999</v>
      </c>
      <c r="AC2" s="98"/>
      <c r="AD2" s="99">
        <v>2208.0153700000001</v>
      </c>
      <c r="AE2" s="99">
        <v>2208.0153700000001</v>
      </c>
    </row>
    <row r="3" spans="1:31" ht="15.5" x14ac:dyDescent="0.35">
      <c r="A3" s="100">
        <v>35096</v>
      </c>
      <c r="B3" s="98">
        <v>7432.87194</v>
      </c>
      <c r="C3" s="98">
        <v>3396.3458599999999</v>
      </c>
      <c r="D3" s="98">
        <v>274.306712</v>
      </c>
      <c r="E3" s="98">
        <v>499.73686300000003</v>
      </c>
      <c r="F3" s="98">
        <v>573.59970999999996</v>
      </c>
      <c r="G3" s="99">
        <v>1983.75395</v>
      </c>
      <c r="H3" s="98">
        <v>542.08236099999999</v>
      </c>
      <c r="I3" s="98">
        <v>96.465968500000002</v>
      </c>
      <c r="J3" s="98">
        <v>95.947635399999996</v>
      </c>
      <c r="K3" s="98">
        <v>514.68469700000003</v>
      </c>
      <c r="L3" s="98">
        <v>380.78673500000002</v>
      </c>
      <c r="M3" s="98">
        <v>437.41193700000002</v>
      </c>
      <c r="N3" s="98">
        <v>371.81153599999999</v>
      </c>
      <c r="O3" s="99">
        <v>235.82021599999999</v>
      </c>
      <c r="P3" s="98">
        <v>375.162736</v>
      </c>
      <c r="Q3" s="98">
        <v>221.17355699999999</v>
      </c>
      <c r="R3" s="98">
        <v>255.66664299999999</v>
      </c>
      <c r="S3" s="98">
        <v>180.33802399999999</v>
      </c>
      <c r="T3" s="98">
        <v>157.89899600000001</v>
      </c>
      <c r="U3" s="98">
        <v>236.22470100000001</v>
      </c>
      <c r="V3" s="98">
        <v>7418.1305599999996</v>
      </c>
      <c r="W3" s="98">
        <v>7418.1305599999996</v>
      </c>
      <c r="X3" s="98"/>
      <c r="Y3" s="98">
        <v>0</v>
      </c>
      <c r="Z3" s="101">
        <v>1</v>
      </c>
      <c r="AA3" s="99">
        <v>1983.75395</v>
      </c>
      <c r="AB3" s="99">
        <v>235.82021599999999</v>
      </c>
      <c r="AC3" s="98"/>
      <c r="AD3" s="99">
        <v>2219.5741699999999</v>
      </c>
      <c r="AE3" s="99">
        <v>2219.5741699999999</v>
      </c>
    </row>
    <row r="4" spans="1:31" ht="15.5" x14ac:dyDescent="0.35">
      <c r="A4" s="100">
        <v>35125</v>
      </c>
      <c r="B4" s="98">
        <v>7449.9510499999997</v>
      </c>
      <c r="C4" s="98">
        <v>3403.1150899999998</v>
      </c>
      <c r="D4" s="98">
        <v>274.83346699999998</v>
      </c>
      <c r="E4" s="98">
        <v>500.77749</v>
      </c>
      <c r="F4" s="98">
        <v>575.07179399999995</v>
      </c>
      <c r="G4" s="99">
        <v>1991.1707200000001</v>
      </c>
      <c r="H4" s="98">
        <v>539.33725200000003</v>
      </c>
      <c r="I4" s="98">
        <v>96.996156600000006</v>
      </c>
      <c r="J4" s="98">
        <v>96.375721299999995</v>
      </c>
      <c r="K4" s="98">
        <v>516.73228200000005</v>
      </c>
      <c r="L4" s="98">
        <v>382.15131300000002</v>
      </c>
      <c r="M4" s="98">
        <v>438.98354899999998</v>
      </c>
      <c r="N4" s="98">
        <v>371.67457300000001</v>
      </c>
      <c r="O4" s="99">
        <v>236.18271899999999</v>
      </c>
      <c r="P4" s="98">
        <v>376.05206099999998</v>
      </c>
      <c r="Q4" s="98">
        <v>222.13416000000001</v>
      </c>
      <c r="R4" s="98">
        <v>256.43821500000001</v>
      </c>
      <c r="S4" s="98">
        <v>180.088549</v>
      </c>
      <c r="T4" s="98">
        <v>158.71054699999999</v>
      </c>
      <c r="U4" s="98">
        <v>236.241277</v>
      </c>
      <c r="V4" s="98">
        <v>7432.9372400000002</v>
      </c>
      <c r="W4" s="98">
        <v>7432.9372400000002</v>
      </c>
      <c r="X4" s="98"/>
      <c r="Y4" s="98">
        <v>0</v>
      </c>
      <c r="Z4" s="101">
        <v>1</v>
      </c>
      <c r="AA4" s="99">
        <v>1991.1707200000001</v>
      </c>
      <c r="AB4" s="99">
        <v>236.18271899999999</v>
      </c>
      <c r="AC4" s="98"/>
      <c r="AD4" s="99">
        <v>2227.3534399999999</v>
      </c>
      <c r="AE4" s="99">
        <v>2227.3534399999999</v>
      </c>
    </row>
    <row r="5" spans="1:31" ht="15.5" x14ac:dyDescent="0.35">
      <c r="A5" s="100">
        <v>35156</v>
      </c>
      <c r="B5" s="98">
        <v>7464.1670000000004</v>
      </c>
      <c r="C5" s="98">
        <v>3408.3100100000001</v>
      </c>
      <c r="D5" s="98">
        <v>274.56922200000002</v>
      </c>
      <c r="E5" s="98">
        <v>501.48060099999998</v>
      </c>
      <c r="F5" s="98">
        <v>576.21682299999998</v>
      </c>
      <c r="G5" s="99">
        <v>1996.6028799999999</v>
      </c>
      <c r="H5" s="98">
        <v>538.25514499999997</v>
      </c>
      <c r="I5" s="98">
        <v>97.402155399999998</v>
      </c>
      <c r="J5" s="98">
        <v>96.859979100000004</v>
      </c>
      <c r="K5" s="98">
        <v>518.00610300000005</v>
      </c>
      <c r="L5" s="98">
        <v>383.06008100000003</v>
      </c>
      <c r="M5" s="98">
        <v>440.44508500000001</v>
      </c>
      <c r="N5" s="98">
        <v>371.50015400000001</v>
      </c>
      <c r="O5" s="99">
        <v>235.604759</v>
      </c>
      <c r="P5" s="98">
        <v>377.87861800000002</v>
      </c>
      <c r="Q5" s="98">
        <v>223.27823900000001</v>
      </c>
      <c r="R5" s="98">
        <v>256.850931</v>
      </c>
      <c r="S5" s="98">
        <v>180.014094</v>
      </c>
      <c r="T5" s="98">
        <v>159.99034900000001</v>
      </c>
      <c r="U5" s="98">
        <v>236.15207899999999</v>
      </c>
      <c r="V5" s="98">
        <v>7447.7734799999998</v>
      </c>
      <c r="W5" s="98">
        <v>7447.7734799999998</v>
      </c>
      <c r="X5" s="98"/>
      <c r="Y5" s="98">
        <v>0</v>
      </c>
      <c r="Z5" s="101">
        <v>1</v>
      </c>
      <c r="AA5" s="99">
        <v>1996.6028799999999</v>
      </c>
      <c r="AB5" s="99">
        <v>235.604759</v>
      </c>
      <c r="AC5" s="98"/>
      <c r="AD5" s="99">
        <v>2232.2076400000001</v>
      </c>
      <c r="AE5" s="99">
        <v>2232.2076400000001</v>
      </c>
    </row>
    <row r="6" spans="1:31" ht="15.5" x14ac:dyDescent="0.35">
      <c r="A6" s="100">
        <v>35186</v>
      </c>
      <c r="B6" s="98">
        <v>7476.1048099999998</v>
      </c>
      <c r="C6" s="98">
        <v>3412.31286</v>
      </c>
      <c r="D6" s="98">
        <v>273.74402900000001</v>
      </c>
      <c r="E6" s="98">
        <v>501.907106</v>
      </c>
      <c r="F6" s="98">
        <v>577.12606700000003</v>
      </c>
      <c r="G6" s="99">
        <v>2000.57961</v>
      </c>
      <c r="H6" s="98">
        <v>538.36323000000004</v>
      </c>
      <c r="I6" s="98">
        <v>97.7188783</v>
      </c>
      <c r="J6" s="98">
        <v>97.348077900000007</v>
      </c>
      <c r="K6" s="98">
        <v>518.76499999999999</v>
      </c>
      <c r="L6" s="98">
        <v>383.62330500000002</v>
      </c>
      <c r="M6" s="98">
        <v>441.78471200000001</v>
      </c>
      <c r="N6" s="98">
        <v>371.31187399999999</v>
      </c>
      <c r="O6" s="99">
        <v>234.48283900000001</v>
      </c>
      <c r="P6" s="98">
        <v>380.23204700000002</v>
      </c>
      <c r="Q6" s="98">
        <v>224.44391899999999</v>
      </c>
      <c r="R6" s="98">
        <v>257.03882900000002</v>
      </c>
      <c r="S6" s="98">
        <v>180.06147000000001</v>
      </c>
      <c r="T6" s="98">
        <v>161.55959200000001</v>
      </c>
      <c r="U6" s="98">
        <v>236.01390799999999</v>
      </c>
      <c r="V6" s="98">
        <v>7462.6393399999997</v>
      </c>
      <c r="W6" s="98">
        <v>7462.6393399999997</v>
      </c>
      <c r="X6" s="98"/>
      <c r="Y6" s="98">
        <v>0</v>
      </c>
      <c r="Z6" s="101">
        <v>1</v>
      </c>
      <c r="AA6" s="99">
        <v>2000.57961</v>
      </c>
      <c r="AB6" s="99">
        <v>234.48283900000001</v>
      </c>
      <c r="AC6" s="98"/>
      <c r="AD6" s="99">
        <v>2235.0624499999999</v>
      </c>
      <c r="AE6" s="99">
        <v>2235.0624499999999</v>
      </c>
    </row>
    <row r="7" spans="1:31" ht="15.5" x14ac:dyDescent="0.35">
      <c r="A7" s="100">
        <v>35217</v>
      </c>
      <c r="B7" s="98">
        <v>7486.4748900000004</v>
      </c>
      <c r="C7" s="98">
        <v>3415.6180599999998</v>
      </c>
      <c r="D7" s="98">
        <v>272.62141400000002</v>
      </c>
      <c r="E7" s="98">
        <v>502.14890300000002</v>
      </c>
      <c r="F7" s="98">
        <v>577.97033099999999</v>
      </c>
      <c r="G7" s="99">
        <v>2003.77926</v>
      </c>
      <c r="H7" s="98">
        <v>539.06560400000001</v>
      </c>
      <c r="I7" s="98">
        <v>98.002878100000004</v>
      </c>
      <c r="J7" s="98">
        <v>97.762535499999998</v>
      </c>
      <c r="K7" s="98">
        <v>519.41149499999995</v>
      </c>
      <c r="L7" s="98">
        <v>383.971203</v>
      </c>
      <c r="M7" s="98">
        <v>442.97700800000001</v>
      </c>
      <c r="N7" s="98">
        <v>371.130112</v>
      </c>
      <c r="O7" s="99">
        <v>233.34922700000001</v>
      </c>
      <c r="P7" s="98">
        <v>382.514141</v>
      </c>
      <c r="Q7" s="98">
        <v>225.34008600000001</v>
      </c>
      <c r="R7" s="98">
        <v>257.140513</v>
      </c>
      <c r="S7" s="98">
        <v>180.180114</v>
      </c>
      <c r="T7" s="98">
        <v>163.17652799999999</v>
      </c>
      <c r="U7" s="98">
        <v>235.93274</v>
      </c>
      <c r="V7" s="98">
        <v>7477.5348700000004</v>
      </c>
      <c r="W7" s="98">
        <v>7477.5348700000004</v>
      </c>
      <c r="X7" s="98"/>
      <c r="Y7" s="98">
        <v>0</v>
      </c>
      <c r="Z7" s="101">
        <v>1</v>
      </c>
      <c r="AA7" s="99">
        <v>2003.77926</v>
      </c>
      <c r="AB7" s="99">
        <v>233.34922700000001</v>
      </c>
      <c r="AC7" s="98"/>
      <c r="AD7" s="99">
        <v>2237.1284799999999</v>
      </c>
      <c r="AE7" s="99">
        <v>2237.1284799999999</v>
      </c>
    </row>
    <row r="8" spans="1:31" ht="15.5" x14ac:dyDescent="0.35">
      <c r="A8" s="100">
        <v>35247</v>
      </c>
      <c r="B8" s="98">
        <v>7496.0190000000002</v>
      </c>
      <c r="C8" s="98">
        <v>3418.7480700000001</v>
      </c>
      <c r="D8" s="98">
        <v>271.47326700000002</v>
      </c>
      <c r="E8" s="98">
        <v>502.305634</v>
      </c>
      <c r="F8" s="98">
        <v>578.94030599999996</v>
      </c>
      <c r="G8" s="99">
        <v>2006.9174599999999</v>
      </c>
      <c r="H8" s="98">
        <v>539.73558700000001</v>
      </c>
      <c r="I8" s="98">
        <v>98.3161171</v>
      </c>
      <c r="J8" s="98">
        <v>98.019581700000003</v>
      </c>
      <c r="K8" s="98">
        <v>520.38403100000005</v>
      </c>
      <c r="L8" s="98">
        <v>384.23898100000002</v>
      </c>
      <c r="M8" s="98">
        <v>443.993154</v>
      </c>
      <c r="N8" s="98">
        <v>370.974446</v>
      </c>
      <c r="O8" s="99">
        <v>232.77013199999999</v>
      </c>
      <c r="P8" s="98">
        <v>384.07973199999998</v>
      </c>
      <c r="Q8" s="98">
        <v>225.643315</v>
      </c>
      <c r="R8" s="98">
        <v>257.295725</v>
      </c>
      <c r="S8" s="98">
        <v>180.32011299999999</v>
      </c>
      <c r="T8" s="98">
        <v>164.583675</v>
      </c>
      <c r="U8" s="98">
        <v>236.02684199999999</v>
      </c>
      <c r="V8" s="98">
        <v>7492.4601300000004</v>
      </c>
      <c r="W8" s="98">
        <v>7492.4601300000004</v>
      </c>
      <c r="X8" s="98"/>
      <c r="Y8" s="98">
        <v>0</v>
      </c>
      <c r="Z8" s="101">
        <v>1</v>
      </c>
      <c r="AA8" s="99">
        <v>2006.9174599999999</v>
      </c>
      <c r="AB8" s="99">
        <v>232.77013199999999</v>
      </c>
      <c r="AC8" s="98"/>
      <c r="AD8" s="99">
        <v>2239.68759</v>
      </c>
      <c r="AE8" s="99">
        <v>2239.68759</v>
      </c>
    </row>
    <row r="9" spans="1:31" ht="15.5" x14ac:dyDescent="0.35">
      <c r="A9" s="100">
        <v>35278</v>
      </c>
      <c r="B9" s="98">
        <v>7505.32215</v>
      </c>
      <c r="C9" s="98">
        <v>3422.0851400000001</v>
      </c>
      <c r="D9" s="98">
        <v>270.52964300000002</v>
      </c>
      <c r="E9" s="98">
        <v>502.43821300000002</v>
      </c>
      <c r="F9" s="98">
        <v>580.12725899999998</v>
      </c>
      <c r="G9" s="99">
        <v>2010.5234</v>
      </c>
      <c r="H9" s="98">
        <v>539.90036899999996</v>
      </c>
      <c r="I9" s="98">
        <v>98.693508699999995</v>
      </c>
      <c r="J9" s="98">
        <v>98.066885600000006</v>
      </c>
      <c r="K9" s="98">
        <v>521.94144800000004</v>
      </c>
      <c r="L9" s="98">
        <v>384.53690499999999</v>
      </c>
      <c r="M9" s="98">
        <v>444.82131600000002</v>
      </c>
      <c r="N9" s="98">
        <v>370.868471</v>
      </c>
      <c r="O9" s="99">
        <v>233.142056</v>
      </c>
      <c r="P9" s="98">
        <v>384.51846</v>
      </c>
      <c r="Q9" s="98">
        <v>225.19173000000001</v>
      </c>
      <c r="R9" s="98">
        <v>257.63850400000001</v>
      </c>
      <c r="S9" s="98">
        <v>180.428281</v>
      </c>
      <c r="T9" s="98">
        <v>165.60222300000001</v>
      </c>
      <c r="U9" s="98">
        <v>236.35301699999999</v>
      </c>
      <c r="V9" s="98">
        <v>7507.41518</v>
      </c>
      <c r="W9" s="98">
        <v>7507.41518</v>
      </c>
      <c r="X9" s="98"/>
      <c r="Y9" s="98">
        <v>0</v>
      </c>
      <c r="Z9" s="101">
        <v>1</v>
      </c>
      <c r="AA9" s="99">
        <v>2010.5234</v>
      </c>
      <c r="AB9" s="99">
        <v>233.142056</v>
      </c>
      <c r="AC9" s="98"/>
      <c r="AD9" s="99">
        <v>2243.6654600000002</v>
      </c>
      <c r="AE9" s="99">
        <v>2243.6654600000002</v>
      </c>
    </row>
    <row r="10" spans="1:31" ht="15.5" x14ac:dyDescent="0.35">
      <c r="A10" s="100">
        <v>35309</v>
      </c>
      <c r="B10" s="98">
        <v>7514.34238</v>
      </c>
      <c r="C10" s="98">
        <v>3425.45066</v>
      </c>
      <c r="D10" s="98">
        <v>269.85323599999998</v>
      </c>
      <c r="E10" s="98">
        <v>502.45262700000001</v>
      </c>
      <c r="F10" s="98">
        <v>581.22477600000002</v>
      </c>
      <c r="G10" s="99">
        <v>2014.38041</v>
      </c>
      <c r="H10" s="98">
        <v>539.70262000000002</v>
      </c>
      <c r="I10" s="98">
        <v>99.061769400000003</v>
      </c>
      <c r="J10" s="98">
        <v>97.977873700000004</v>
      </c>
      <c r="K10" s="98">
        <v>523.62417100000005</v>
      </c>
      <c r="L10" s="98">
        <v>384.87548399999997</v>
      </c>
      <c r="M10" s="98">
        <v>445.51761199999999</v>
      </c>
      <c r="N10" s="98">
        <v>370.85185300000001</v>
      </c>
      <c r="O10" s="99">
        <v>234.18267599999999</v>
      </c>
      <c r="P10" s="98">
        <v>384.35918900000001</v>
      </c>
      <c r="Q10" s="98">
        <v>224.46965599999999</v>
      </c>
      <c r="R10" s="98">
        <v>258.28007200000002</v>
      </c>
      <c r="S10" s="98">
        <v>180.438323</v>
      </c>
      <c r="T10" s="98">
        <v>166.36805000000001</v>
      </c>
      <c r="U10" s="98">
        <v>236.722204</v>
      </c>
      <c r="V10" s="98">
        <v>7522.4000800000003</v>
      </c>
      <c r="W10" s="98">
        <v>7522.4000800000003</v>
      </c>
      <c r="X10" s="98"/>
      <c r="Y10" s="98">
        <v>0</v>
      </c>
      <c r="Z10" s="101">
        <v>1</v>
      </c>
      <c r="AA10" s="99">
        <v>2014.38041</v>
      </c>
      <c r="AB10" s="99">
        <v>234.18267599999999</v>
      </c>
      <c r="AC10" s="98"/>
      <c r="AD10" s="99">
        <v>2248.5630799999999</v>
      </c>
      <c r="AE10" s="99">
        <v>2248.5630799999999</v>
      </c>
    </row>
    <row r="11" spans="1:31" ht="15.5" x14ac:dyDescent="0.35">
      <c r="A11" s="100">
        <v>35339</v>
      </c>
      <c r="B11" s="98">
        <v>7522.8810000000003</v>
      </c>
      <c r="C11" s="98">
        <v>3428.5258100000001</v>
      </c>
      <c r="D11" s="98">
        <v>269.464901</v>
      </c>
      <c r="E11" s="98">
        <v>502.216137</v>
      </c>
      <c r="F11" s="98">
        <v>581.82702099999995</v>
      </c>
      <c r="G11" s="99">
        <v>2018.0853300000001</v>
      </c>
      <c r="H11" s="98">
        <v>539.43887600000005</v>
      </c>
      <c r="I11" s="98">
        <v>99.320566299999996</v>
      </c>
      <c r="J11" s="98">
        <v>97.857411900000002</v>
      </c>
      <c r="K11" s="98">
        <v>524.79302099999995</v>
      </c>
      <c r="L11" s="98">
        <v>385.24028700000002</v>
      </c>
      <c r="M11" s="98">
        <v>446.155146</v>
      </c>
      <c r="N11" s="98">
        <v>370.96828099999999</v>
      </c>
      <c r="O11" s="99">
        <v>235.43996200000001</v>
      </c>
      <c r="P11" s="98">
        <v>384.36559099999999</v>
      </c>
      <c r="Q11" s="98">
        <v>224.12296799999999</v>
      </c>
      <c r="R11" s="98">
        <v>259.32594399999999</v>
      </c>
      <c r="S11" s="98">
        <v>180.28067100000001</v>
      </c>
      <c r="T11" s="98">
        <v>167.095708</v>
      </c>
      <c r="U11" s="98">
        <v>236.88387800000001</v>
      </c>
      <c r="V11" s="98">
        <v>7537.41489</v>
      </c>
      <c r="W11" s="98">
        <v>7537.41489</v>
      </c>
      <c r="X11" s="98"/>
      <c r="Y11" s="98">
        <v>0</v>
      </c>
      <c r="Z11" s="101">
        <v>1</v>
      </c>
      <c r="AA11" s="99">
        <v>2018.0853300000001</v>
      </c>
      <c r="AB11" s="99">
        <v>235.43996200000001</v>
      </c>
      <c r="AC11" s="98"/>
      <c r="AD11" s="99">
        <v>2253.52529</v>
      </c>
      <c r="AE11" s="99">
        <v>2253.52529</v>
      </c>
    </row>
    <row r="12" spans="1:31" ht="15.5" x14ac:dyDescent="0.35">
      <c r="A12" s="100">
        <v>35370</v>
      </c>
      <c r="B12" s="98">
        <v>7530.9453599999997</v>
      </c>
      <c r="C12" s="98">
        <v>3431.1793699999998</v>
      </c>
      <c r="D12" s="98">
        <v>269.35839800000002</v>
      </c>
      <c r="E12" s="98">
        <v>501.662735</v>
      </c>
      <c r="F12" s="98">
        <v>581.674531</v>
      </c>
      <c r="G12" s="99">
        <v>2021.3809100000001</v>
      </c>
      <c r="H12" s="98">
        <v>539.37184000000002</v>
      </c>
      <c r="I12" s="98">
        <v>99.405491100000006</v>
      </c>
      <c r="J12" s="98">
        <v>97.7923957</v>
      </c>
      <c r="K12" s="98">
        <v>525.03116599999998</v>
      </c>
      <c r="L12" s="98">
        <v>385.60341599999998</v>
      </c>
      <c r="M12" s="98">
        <v>446.80102199999999</v>
      </c>
      <c r="N12" s="98">
        <v>371.24501500000002</v>
      </c>
      <c r="O12" s="99">
        <v>236.52003400000001</v>
      </c>
      <c r="P12" s="98">
        <v>385.111288</v>
      </c>
      <c r="Q12" s="98">
        <v>224.61542700000001</v>
      </c>
      <c r="R12" s="98">
        <v>260.78281299999998</v>
      </c>
      <c r="S12" s="98">
        <v>179.941823</v>
      </c>
      <c r="T12" s="98">
        <v>167.94745499999999</v>
      </c>
      <c r="U12" s="98">
        <v>236.700287</v>
      </c>
      <c r="V12" s="98">
        <v>7552.4596700000002</v>
      </c>
      <c r="W12" s="98">
        <v>7552.4596700000002</v>
      </c>
      <c r="X12" s="98"/>
      <c r="Y12" s="98">
        <v>0</v>
      </c>
      <c r="Z12" s="101">
        <v>1</v>
      </c>
      <c r="AA12" s="99">
        <v>2021.3809100000001</v>
      </c>
      <c r="AB12" s="99">
        <v>236.52003400000001</v>
      </c>
      <c r="AC12" s="98"/>
      <c r="AD12" s="99">
        <v>2257.90094</v>
      </c>
      <c r="AE12" s="99">
        <v>2257.90094</v>
      </c>
    </row>
    <row r="13" spans="1:31" ht="15.5" x14ac:dyDescent="0.35">
      <c r="A13" s="100">
        <v>35400</v>
      </c>
      <c r="B13" s="98">
        <v>7539.3671199999999</v>
      </c>
      <c r="C13" s="98">
        <v>3434.0305199999998</v>
      </c>
      <c r="D13" s="98">
        <v>269.41911399999998</v>
      </c>
      <c r="E13" s="98">
        <v>500.99335200000002</v>
      </c>
      <c r="F13" s="98">
        <v>581.09333100000003</v>
      </c>
      <c r="G13" s="99">
        <v>2024.5933399999999</v>
      </c>
      <c r="H13" s="98">
        <v>539.62887599999999</v>
      </c>
      <c r="I13" s="98">
        <v>99.395833400000001</v>
      </c>
      <c r="J13" s="98">
        <v>97.797840500000007</v>
      </c>
      <c r="K13" s="98">
        <v>524.81116799999995</v>
      </c>
      <c r="L13" s="98">
        <v>385.88311099999999</v>
      </c>
      <c r="M13" s="98">
        <v>447.49834600000003</v>
      </c>
      <c r="N13" s="98">
        <v>371.64362699999998</v>
      </c>
      <c r="O13" s="99">
        <v>237.26162600000001</v>
      </c>
      <c r="P13" s="98">
        <v>386.40970600000003</v>
      </c>
      <c r="Q13" s="98">
        <v>225.682343</v>
      </c>
      <c r="R13" s="98">
        <v>262.262066</v>
      </c>
      <c r="S13" s="98">
        <v>179.63256699999999</v>
      </c>
      <c r="T13" s="98">
        <v>168.87638999999999</v>
      </c>
      <c r="U13" s="98">
        <v>236.48478</v>
      </c>
      <c r="V13" s="98">
        <v>7567.5344800000003</v>
      </c>
      <c r="W13" s="98">
        <v>7567.5344800000003</v>
      </c>
      <c r="X13" s="98"/>
      <c r="Y13" s="98">
        <v>0</v>
      </c>
      <c r="Z13" s="101">
        <v>1</v>
      </c>
      <c r="AA13" s="99">
        <v>2024.5933399999999</v>
      </c>
      <c r="AB13" s="99">
        <v>237.26162600000001</v>
      </c>
      <c r="AC13" s="98"/>
      <c r="AD13" s="99">
        <v>2261.8549699999999</v>
      </c>
      <c r="AE13" s="99">
        <v>2261.8549699999999</v>
      </c>
    </row>
    <row r="14" spans="1:31" ht="15.5" x14ac:dyDescent="0.35">
      <c r="A14" s="100">
        <v>35431</v>
      </c>
      <c r="B14" s="98">
        <v>7549.1840000000002</v>
      </c>
      <c r="C14" s="98">
        <v>3437.8860399999999</v>
      </c>
      <c r="D14" s="98">
        <v>269.50533799999999</v>
      </c>
      <c r="E14" s="98">
        <v>500.47565200000003</v>
      </c>
      <c r="F14" s="98">
        <v>580.55582100000004</v>
      </c>
      <c r="G14" s="99">
        <v>2028.1947299999999</v>
      </c>
      <c r="H14" s="98">
        <v>540.30351499999995</v>
      </c>
      <c r="I14" s="98">
        <v>99.406806900000007</v>
      </c>
      <c r="J14" s="98">
        <v>97.870791299999993</v>
      </c>
      <c r="K14" s="98">
        <v>524.82793400000003</v>
      </c>
      <c r="L14" s="98">
        <v>385.984148</v>
      </c>
      <c r="M14" s="98">
        <v>448.284221</v>
      </c>
      <c r="N14" s="98">
        <v>372.109263</v>
      </c>
      <c r="O14" s="99">
        <v>237.561621</v>
      </c>
      <c r="P14" s="98">
        <v>387.88422100000003</v>
      </c>
      <c r="Q14" s="98">
        <v>226.876915</v>
      </c>
      <c r="R14" s="98">
        <v>263.27627000000001</v>
      </c>
      <c r="S14" s="98">
        <v>179.61976100000001</v>
      </c>
      <c r="T14" s="98">
        <v>169.78331900000001</v>
      </c>
      <c r="U14" s="98">
        <v>236.663478</v>
      </c>
      <c r="V14" s="98">
        <v>7582.6393799999996</v>
      </c>
      <c r="W14" s="98">
        <v>7582.6393799999996</v>
      </c>
      <c r="X14" s="98"/>
      <c r="Y14" s="98">
        <v>0</v>
      </c>
      <c r="Z14" s="101">
        <v>1</v>
      </c>
      <c r="AA14" s="99">
        <v>2028.1947299999999</v>
      </c>
      <c r="AB14" s="99">
        <v>237.561621</v>
      </c>
      <c r="AC14" s="98"/>
      <c r="AD14" s="99">
        <v>2265.7563500000001</v>
      </c>
      <c r="AE14" s="99">
        <v>2265.7563500000001</v>
      </c>
    </row>
    <row r="15" spans="1:31" ht="15.5" x14ac:dyDescent="0.35">
      <c r="A15" s="100">
        <v>35462</v>
      </c>
      <c r="B15" s="98">
        <v>7561.2670200000002</v>
      </c>
      <c r="C15" s="98">
        <v>3443.3982099999998</v>
      </c>
      <c r="D15" s="98">
        <v>269.52444100000002</v>
      </c>
      <c r="E15" s="98">
        <v>500.32511199999999</v>
      </c>
      <c r="F15" s="98">
        <v>580.47801800000002</v>
      </c>
      <c r="G15" s="99">
        <v>2032.558</v>
      </c>
      <c r="H15" s="98">
        <v>541.46259999999995</v>
      </c>
      <c r="I15" s="98">
        <v>99.528062899999995</v>
      </c>
      <c r="J15" s="98">
        <v>98.001050000000006</v>
      </c>
      <c r="K15" s="98">
        <v>525.59029299999997</v>
      </c>
      <c r="L15" s="98">
        <v>385.91030699999999</v>
      </c>
      <c r="M15" s="98">
        <v>449.18240700000001</v>
      </c>
      <c r="N15" s="98">
        <v>372.581186</v>
      </c>
      <c r="O15" s="99">
        <v>237.385908</v>
      </c>
      <c r="P15" s="98">
        <v>389.209564</v>
      </c>
      <c r="Q15" s="98">
        <v>227.84286599999999</v>
      </c>
      <c r="R15" s="98">
        <v>263.51194900000002</v>
      </c>
      <c r="S15" s="98">
        <v>180.08905300000001</v>
      </c>
      <c r="T15" s="98">
        <v>170.58548200000001</v>
      </c>
      <c r="U15" s="98">
        <v>237.50014200000001</v>
      </c>
      <c r="V15" s="98">
        <v>7597.7744300000004</v>
      </c>
      <c r="W15" s="98">
        <v>7597.7744300000004</v>
      </c>
      <c r="X15" s="98"/>
      <c r="Y15" s="98">
        <v>0</v>
      </c>
      <c r="Z15" s="101">
        <v>1</v>
      </c>
      <c r="AA15" s="99">
        <v>2032.558</v>
      </c>
      <c r="AB15" s="99">
        <v>237.385908</v>
      </c>
      <c r="AC15" s="98"/>
      <c r="AD15" s="99">
        <v>2269.9439000000002</v>
      </c>
      <c r="AE15" s="99">
        <v>2269.9439000000002</v>
      </c>
    </row>
    <row r="16" spans="1:31" ht="15.5" x14ac:dyDescent="0.35">
      <c r="A16" s="100">
        <v>35490</v>
      </c>
      <c r="B16" s="98">
        <v>7575.8204900000001</v>
      </c>
      <c r="C16" s="98">
        <v>3450.6013200000002</v>
      </c>
      <c r="D16" s="98">
        <v>269.580108</v>
      </c>
      <c r="E16" s="98">
        <v>500.54845499999999</v>
      </c>
      <c r="F16" s="98">
        <v>581.05041500000004</v>
      </c>
      <c r="G16" s="99">
        <v>2037.6595199999999</v>
      </c>
      <c r="H16" s="98">
        <v>543.06623400000001</v>
      </c>
      <c r="I16" s="98">
        <v>99.747000600000007</v>
      </c>
      <c r="J16" s="98">
        <v>98.149445299999996</v>
      </c>
      <c r="K16" s="98">
        <v>526.86276499999997</v>
      </c>
      <c r="L16" s="98">
        <v>386.061395</v>
      </c>
      <c r="M16" s="98">
        <v>450.16329300000001</v>
      </c>
      <c r="N16" s="98">
        <v>372.97512999999998</v>
      </c>
      <c r="O16" s="99">
        <v>236.976395</v>
      </c>
      <c r="P16" s="98">
        <v>390.26588900000002</v>
      </c>
      <c r="Q16" s="98">
        <v>228.58602200000001</v>
      </c>
      <c r="R16" s="98">
        <v>263.35147899999998</v>
      </c>
      <c r="S16" s="98">
        <v>180.90124399999999</v>
      </c>
      <c r="T16" s="98">
        <v>171.26584299999999</v>
      </c>
      <c r="U16" s="98">
        <v>238.60908000000001</v>
      </c>
      <c r="V16" s="98">
        <v>7612.9396800000004</v>
      </c>
      <c r="W16" s="98">
        <v>7612.9396800000004</v>
      </c>
      <c r="X16" s="98"/>
      <c r="Y16" s="98">
        <v>0</v>
      </c>
      <c r="Z16" s="101">
        <v>1</v>
      </c>
      <c r="AA16" s="99">
        <v>2037.6595199999999</v>
      </c>
      <c r="AB16" s="99">
        <v>236.976395</v>
      </c>
      <c r="AC16" s="98"/>
      <c r="AD16" s="99">
        <v>2274.6359200000002</v>
      </c>
      <c r="AE16" s="99">
        <v>2274.6359200000002</v>
      </c>
    </row>
    <row r="17" spans="1:31" ht="15.5" x14ac:dyDescent="0.35">
      <c r="A17" s="100">
        <v>35521</v>
      </c>
      <c r="B17" s="98">
        <v>7592.8819999999996</v>
      </c>
      <c r="C17" s="98">
        <v>3459.3751400000001</v>
      </c>
      <c r="D17" s="98">
        <v>269.82510400000001</v>
      </c>
      <c r="E17" s="98">
        <v>501.10021899999998</v>
      </c>
      <c r="F17" s="98">
        <v>582.40712499999995</v>
      </c>
      <c r="G17" s="99">
        <v>2043.37652</v>
      </c>
      <c r="H17" s="98">
        <v>545.04783199999997</v>
      </c>
      <c r="I17" s="98">
        <v>100.025457</v>
      </c>
      <c r="J17" s="98">
        <v>98.269562199999996</v>
      </c>
      <c r="K17" s="98">
        <v>528.22379000000001</v>
      </c>
      <c r="L17" s="98">
        <v>386.93622599999998</v>
      </c>
      <c r="M17" s="98">
        <v>451.18392399999999</v>
      </c>
      <c r="N17" s="98">
        <v>373.20094499999999</v>
      </c>
      <c r="O17" s="99">
        <v>236.64399599999999</v>
      </c>
      <c r="P17" s="98">
        <v>390.98470200000003</v>
      </c>
      <c r="Q17" s="98">
        <v>229.20273299999999</v>
      </c>
      <c r="R17" s="98">
        <v>263.35119800000001</v>
      </c>
      <c r="S17" s="98">
        <v>181.835927</v>
      </c>
      <c r="T17" s="98">
        <v>171.823803</v>
      </c>
      <c r="U17" s="98">
        <v>239.44223600000001</v>
      </c>
      <c r="V17" s="98">
        <v>7628.1352100000004</v>
      </c>
      <c r="W17" s="98">
        <v>7628.1352100000004</v>
      </c>
      <c r="X17" s="98"/>
      <c r="Y17" s="98">
        <v>0</v>
      </c>
      <c r="Z17" s="101">
        <v>1</v>
      </c>
      <c r="AA17" s="99">
        <v>2043.37652</v>
      </c>
      <c r="AB17" s="99">
        <v>236.64399599999999</v>
      </c>
      <c r="AC17" s="98"/>
      <c r="AD17" s="99">
        <v>2280.02052</v>
      </c>
      <c r="AE17" s="99">
        <v>2280.02052</v>
      </c>
    </row>
    <row r="18" spans="1:31" ht="15.5" x14ac:dyDescent="0.35">
      <c r="A18" s="100">
        <v>35551</v>
      </c>
      <c r="B18" s="98">
        <v>7612.1965799999998</v>
      </c>
      <c r="C18" s="98">
        <v>3469.4222300000001</v>
      </c>
      <c r="D18" s="98">
        <v>270.36073800000003</v>
      </c>
      <c r="E18" s="98">
        <v>501.92391900000001</v>
      </c>
      <c r="F18" s="98">
        <v>584.54073900000003</v>
      </c>
      <c r="G18" s="99">
        <v>2049.5420100000001</v>
      </c>
      <c r="H18" s="98">
        <v>547.27168700000004</v>
      </c>
      <c r="I18" s="98">
        <v>100.323876</v>
      </c>
      <c r="J18" s="98">
        <v>98.344123600000003</v>
      </c>
      <c r="K18" s="98">
        <v>529.36138400000004</v>
      </c>
      <c r="L18" s="98">
        <v>388.83221900000001</v>
      </c>
      <c r="M18" s="98">
        <v>452.20191699999998</v>
      </c>
      <c r="N18" s="98">
        <v>373.225458</v>
      </c>
      <c r="O18" s="99">
        <v>236.62152800000001</v>
      </c>
      <c r="P18" s="98">
        <v>391.388082</v>
      </c>
      <c r="Q18" s="98">
        <v>229.79162199999999</v>
      </c>
      <c r="R18" s="98">
        <v>263.91289899999998</v>
      </c>
      <c r="S18" s="98">
        <v>182.681884</v>
      </c>
      <c r="T18" s="98">
        <v>172.25479300000001</v>
      </c>
      <c r="U18" s="98">
        <v>239.617344</v>
      </c>
      <c r="V18" s="98">
        <v>7643.3610699999999</v>
      </c>
      <c r="W18" s="98">
        <v>7643.3610699999999</v>
      </c>
      <c r="X18" s="98"/>
      <c r="Y18" s="98">
        <v>0</v>
      </c>
      <c r="Z18" s="101">
        <v>1</v>
      </c>
      <c r="AA18" s="99">
        <v>2049.5420100000001</v>
      </c>
      <c r="AB18" s="99">
        <v>236.62152800000001</v>
      </c>
      <c r="AC18" s="98"/>
      <c r="AD18" s="99">
        <v>2286.1635299999998</v>
      </c>
      <c r="AE18" s="99">
        <v>2286.1635299999998</v>
      </c>
    </row>
    <row r="19" spans="1:31" ht="15.5" x14ac:dyDescent="0.35">
      <c r="A19" s="100">
        <v>35582</v>
      </c>
      <c r="B19" s="98">
        <v>7632.33889</v>
      </c>
      <c r="C19" s="98">
        <v>3479.7363399999999</v>
      </c>
      <c r="D19" s="98">
        <v>271.08251100000001</v>
      </c>
      <c r="E19" s="98">
        <v>502.918995</v>
      </c>
      <c r="F19" s="98">
        <v>586.87776399999996</v>
      </c>
      <c r="G19" s="99">
        <v>2055.8121000000001</v>
      </c>
      <c r="H19" s="98">
        <v>549.32559700000002</v>
      </c>
      <c r="I19" s="98">
        <v>100.597134</v>
      </c>
      <c r="J19" s="98">
        <v>98.472401599999998</v>
      </c>
      <c r="K19" s="98">
        <v>530.40187800000001</v>
      </c>
      <c r="L19" s="98">
        <v>391.24121000000002</v>
      </c>
      <c r="M19" s="98">
        <v>453.17719299999999</v>
      </c>
      <c r="N19" s="98">
        <v>373.24339400000002</v>
      </c>
      <c r="O19" s="99">
        <v>236.82942399999999</v>
      </c>
      <c r="P19" s="98">
        <v>391.860389</v>
      </c>
      <c r="Q19" s="98">
        <v>230.460397</v>
      </c>
      <c r="R19" s="98">
        <v>264.82019600000001</v>
      </c>
      <c r="S19" s="98">
        <v>183.26467400000001</v>
      </c>
      <c r="T19" s="98">
        <v>172.53837999999999</v>
      </c>
      <c r="U19" s="98">
        <v>239.41530499999999</v>
      </c>
      <c r="V19" s="98">
        <v>7658.6173200000003</v>
      </c>
      <c r="W19" s="98">
        <v>7658.6173200000003</v>
      </c>
      <c r="X19" s="98"/>
      <c r="Y19" s="98">
        <v>0</v>
      </c>
      <c r="Z19" s="101">
        <v>1</v>
      </c>
      <c r="AA19" s="99">
        <v>2055.8121000000001</v>
      </c>
      <c r="AB19" s="99">
        <v>236.82942399999999</v>
      </c>
      <c r="AC19" s="98"/>
      <c r="AD19" s="99">
        <v>2292.6415200000001</v>
      </c>
      <c r="AE19" s="99">
        <v>2292.6415200000001</v>
      </c>
    </row>
    <row r="20" spans="1:31" ht="15.5" x14ac:dyDescent="0.35">
      <c r="A20" s="100">
        <v>35612</v>
      </c>
      <c r="B20" s="98">
        <v>7651.5910000000003</v>
      </c>
      <c r="C20" s="98">
        <v>3489.134</v>
      </c>
      <c r="D20" s="98">
        <v>271.83446600000002</v>
      </c>
      <c r="E20" s="98">
        <v>503.97386499999999</v>
      </c>
      <c r="F20" s="98">
        <v>588.70318799999995</v>
      </c>
      <c r="G20" s="99">
        <v>2061.7987199999998</v>
      </c>
      <c r="H20" s="98">
        <v>550.72823700000004</v>
      </c>
      <c r="I20" s="98">
        <v>100.798715</v>
      </c>
      <c r="J20" s="98">
        <v>98.782805600000003</v>
      </c>
      <c r="K20" s="98">
        <v>531.58117800000002</v>
      </c>
      <c r="L20" s="98">
        <v>393.453643</v>
      </c>
      <c r="M20" s="98">
        <v>454.07024200000001</v>
      </c>
      <c r="N20" s="98">
        <v>373.50645600000001</v>
      </c>
      <c r="O20" s="99">
        <v>237.11002300000001</v>
      </c>
      <c r="P20" s="98">
        <v>392.876554</v>
      </c>
      <c r="Q20" s="98">
        <v>231.319039</v>
      </c>
      <c r="R20" s="98">
        <v>265.70216099999999</v>
      </c>
      <c r="S20" s="98">
        <v>183.41904199999999</v>
      </c>
      <c r="T20" s="98">
        <v>172.65016499999999</v>
      </c>
      <c r="U20" s="98">
        <v>239.28280799999999</v>
      </c>
      <c r="V20" s="98">
        <v>7673.9040199999999</v>
      </c>
      <c r="W20" s="98">
        <v>7673.9040199999999</v>
      </c>
      <c r="X20" s="98"/>
      <c r="Y20" s="98">
        <v>0</v>
      </c>
      <c r="Z20" s="101">
        <v>1</v>
      </c>
      <c r="AA20" s="99">
        <v>2061.7987199999998</v>
      </c>
      <c r="AB20" s="99">
        <v>237.11002300000001</v>
      </c>
      <c r="AC20" s="98"/>
      <c r="AD20" s="99">
        <v>2298.9087399999999</v>
      </c>
      <c r="AE20" s="99">
        <v>2298.9087399999999</v>
      </c>
    </row>
    <row r="21" spans="1:31" ht="15.5" x14ac:dyDescent="0.35">
      <c r="A21" s="100">
        <v>35643</v>
      </c>
      <c r="B21" s="98">
        <v>7668.7519899999998</v>
      </c>
      <c r="C21" s="98">
        <v>3496.7797300000002</v>
      </c>
      <c r="D21" s="98">
        <v>272.47316599999999</v>
      </c>
      <c r="E21" s="98">
        <v>504.96020399999998</v>
      </c>
      <c r="F21" s="98">
        <v>589.50277800000003</v>
      </c>
      <c r="G21" s="99">
        <v>2067.2102799999998</v>
      </c>
      <c r="H21" s="98">
        <v>551.22101499999997</v>
      </c>
      <c r="I21" s="98">
        <v>100.915059</v>
      </c>
      <c r="J21" s="98">
        <v>99.3528266</v>
      </c>
      <c r="K21" s="98">
        <v>533.12492399999996</v>
      </c>
      <c r="L21" s="98">
        <v>394.93492400000002</v>
      </c>
      <c r="M21" s="98">
        <v>454.883803</v>
      </c>
      <c r="N21" s="98">
        <v>374.17686099999997</v>
      </c>
      <c r="O21" s="99">
        <v>237.352092</v>
      </c>
      <c r="P21" s="98">
        <v>394.65976699999999</v>
      </c>
      <c r="Q21" s="98">
        <v>232.409209</v>
      </c>
      <c r="R21" s="98">
        <v>266.29556100000002</v>
      </c>
      <c r="S21" s="98">
        <v>183.09228400000001</v>
      </c>
      <c r="T21" s="98">
        <v>172.60611900000001</v>
      </c>
      <c r="U21" s="98">
        <v>239.58133599999999</v>
      </c>
      <c r="V21" s="98">
        <v>7689.2212499999996</v>
      </c>
      <c r="W21" s="98">
        <v>7689.2212499999996</v>
      </c>
      <c r="X21" s="98"/>
      <c r="Y21" s="98">
        <v>0</v>
      </c>
      <c r="Z21" s="101">
        <v>1</v>
      </c>
      <c r="AA21" s="99">
        <v>2067.2102799999998</v>
      </c>
      <c r="AB21" s="99">
        <v>237.352092</v>
      </c>
      <c r="AC21" s="98"/>
      <c r="AD21" s="99">
        <v>2304.5623700000001</v>
      </c>
      <c r="AE21" s="99">
        <v>2304.5623700000001</v>
      </c>
    </row>
    <row r="22" spans="1:31" ht="15.5" x14ac:dyDescent="0.35">
      <c r="A22" s="100">
        <v>35674</v>
      </c>
      <c r="B22" s="98">
        <v>7684.6889600000004</v>
      </c>
      <c r="C22" s="98">
        <v>3503.23</v>
      </c>
      <c r="D22" s="98">
        <v>272.90524599999998</v>
      </c>
      <c r="E22" s="98">
        <v>505.68272300000001</v>
      </c>
      <c r="F22" s="98">
        <v>589.56543699999997</v>
      </c>
      <c r="G22" s="99">
        <v>2072.14131</v>
      </c>
      <c r="H22" s="98">
        <v>551.43629399999998</v>
      </c>
      <c r="I22" s="98">
        <v>101.06442800000001</v>
      </c>
      <c r="J22" s="98">
        <v>100.056281</v>
      </c>
      <c r="K22" s="98">
        <v>535.21768999999995</v>
      </c>
      <c r="L22" s="98">
        <v>395.850324</v>
      </c>
      <c r="M22" s="98">
        <v>455.78958999999998</v>
      </c>
      <c r="N22" s="98">
        <v>375.05890399999998</v>
      </c>
      <c r="O22" s="99">
        <v>237.63010199999999</v>
      </c>
      <c r="P22" s="98">
        <v>396.42626100000001</v>
      </c>
      <c r="Q22" s="98">
        <v>233.499292</v>
      </c>
      <c r="R22" s="98">
        <v>266.76796100000001</v>
      </c>
      <c r="S22" s="98">
        <v>182.68186700000001</v>
      </c>
      <c r="T22" s="98">
        <v>172.58369500000001</v>
      </c>
      <c r="U22" s="98">
        <v>240.331547</v>
      </c>
      <c r="V22" s="98">
        <v>7704.5690400000003</v>
      </c>
      <c r="W22" s="98">
        <v>7704.5690400000003</v>
      </c>
      <c r="X22" s="98"/>
      <c r="Y22" s="98">
        <v>0</v>
      </c>
      <c r="Z22" s="101">
        <v>1</v>
      </c>
      <c r="AA22" s="99">
        <v>2072.14131</v>
      </c>
      <c r="AB22" s="99">
        <v>237.63010199999999</v>
      </c>
      <c r="AC22" s="98"/>
      <c r="AD22" s="99">
        <v>2309.7714099999998</v>
      </c>
      <c r="AE22" s="99">
        <v>2309.7714099999998</v>
      </c>
    </row>
    <row r="23" spans="1:31" ht="15.5" x14ac:dyDescent="0.35">
      <c r="A23" s="100">
        <v>35704</v>
      </c>
      <c r="B23" s="98">
        <v>7700.7860000000001</v>
      </c>
      <c r="C23" s="98">
        <v>3509.3892999999998</v>
      </c>
      <c r="D23" s="98">
        <v>273.04985599999998</v>
      </c>
      <c r="E23" s="98">
        <v>505.92939000000001</v>
      </c>
      <c r="F23" s="98">
        <v>589.38084600000002</v>
      </c>
      <c r="G23" s="99">
        <v>2076.7828399999999</v>
      </c>
      <c r="H23" s="98">
        <v>552.22916699999996</v>
      </c>
      <c r="I23" s="98">
        <v>101.39803999999999</v>
      </c>
      <c r="J23" s="98">
        <v>100.716066</v>
      </c>
      <c r="K23" s="98">
        <v>538.03378399999997</v>
      </c>
      <c r="L23" s="98">
        <v>396.54008199999998</v>
      </c>
      <c r="M23" s="98">
        <v>457.00156199999998</v>
      </c>
      <c r="N23" s="98">
        <v>375.86739599999999</v>
      </c>
      <c r="O23" s="99">
        <v>238.064954</v>
      </c>
      <c r="P23" s="98">
        <v>397.14052700000002</v>
      </c>
      <c r="Q23" s="98">
        <v>234.28935200000001</v>
      </c>
      <c r="R23" s="98">
        <v>267.39462500000002</v>
      </c>
      <c r="S23" s="98">
        <v>182.69780600000001</v>
      </c>
      <c r="T23" s="98">
        <v>172.800714</v>
      </c>
      <c r="U23" s="98">
        <v>241.46889200000001</v>
      </c>
      <c r="V23" s="98">
        <v>7719.9474499999997</v>
      </c>
      <c r="W23" s="98">
        <v>7719.9474499999997</v>
      </c>
      <c r="X23" s="98"/>
      <c r="Y23" s="98">
        <v>0</v>
      </c>
      <c r="Z23" s="101">
        <v>1</v>
      </c>
      <c r="AA23" s="99">
        <v>2076.7828399999999</v>
      </c>
      <c r="AB23" s="99">
        <v>238.064954</v>
      </c>
      <c r="AC23" s="98"/>
      <c r="AD23" s="99">
        <v>2314.8478</v>
      </c>
      <c r="AE23" s="99">
        <v>2314.8478</v>
      </c>
    </row>
    <row r="24" spans="1:31" ht="15.5" x14ac:dyDescent="0.35">
      <c r="A24" s="100">
        <v>35735</v>
      </c>
      <c r="B24" s="98">
        <v>7717.8558599999997</v>
      </c>
      <c r="C24" s="98">
        <v>3515.8914100000002</v>
      </c>
      <c r="D24" s="98">
        <v>272.84850399999999</v>
      </c>
      <c r="E24" s="98">
        <v>505.55415399999998</v>
      </c>
      <c r="F24" s="98">
        <v>589.35747300000003</v>
      </c>
      <c r="G24" s="99">
        <v>2081.34618</v>
      </c>
      <c r="H24" s="98">
        <v>554.14192000000003</v>
      </c>
      <c r="I24" s="98">
        <v>102.000646</v>
      </c>
      <c r="J24" s="98">
        <v>101.19107700000001</v>
      </c>
      <c r="K24" s="98">
        <v>541.534176</v>
      </c>
      <c r="L24" s="98">
        <v>397.26554099999998</v>
      </c>
      <c r="M24" s="98">
        <v>458.63319899999999</v>
      </c>
      <c r="N24" s="98">
        <v>376.40499799999998</v>
      </c>
      <c r="O24" s="99">
        <v>238.716092</v>
      </c>
      <c r="P24" s="98">
        <v>396.16870799999998</v>
      </c>
      <c r="Q24" s="98">
        <v>234.564708</v>
      </c>
      <c r="R24" s="98">
        <v>268.37672700000002</v>
      </c>
      <c r="S24" s="98">
        <v>183.46806100000001</v>
      </c>
      <c r="T24" s="98">
        <v>173.398561</v>
      </c>
      <c r="U24" s="98">
        <v>242.88525200000001</v>
      </c>
      <c r="V24" s="98">
        <v>7735.3565099999996</v>
      </c>
      <c r="W24" s="98">
        <v>7735.3565099999996</v>
      </c>
      <c r="X24" s="98"/>
      <c r="Y24" s="98">
        <v>0</v>
      </c>
      <c r="Z24" s="101">
        <v>1</v>
      </c>
      <c r="AA24" s="99">
        <v>2081.34618</v>
      </c>
      <c r="AB24" s="99">
        <v>238.716092</v>
      </c>
      <c r="AC24" s="98"/>
      <c r="AD24" s="99">
        <v>2320.0622800000001</v>
      </c>
      <c r="AE24" s="99">
        <v>2320.0622800000001</v>
      </c>
    </row>
    <row r="25" spans="1:31" ht="15.5" x14ac:dyDescent="0.35">
      <c r="A25" s="100">
        <v>35765</v>
      </c>
      <c r="B25" s="98">
        <v>7734.42587</v>
      </c>
      <c r="C25" s="98">
        <v>3522.2874999999999</v>
      </c>
      <c r="D25" s="98">
        <v>272.33211799999998</v>
      </c>
      <c r="E25" s="98">
        <v>504.67488600000001</v>
      </c>
      <c r="F25" s="98">
        <v>589.57891300000006</v>
      </c>
      <c r="G25" s="99">
        <v>2086.1237599999999</v>
      </c>
      <c r="H25" s="98">
        <v>556.46559600000001</v>
      </c>
      <c r="I25" s="98">
        <v>102.691138</v>
      </c>
      <c r="J25" s="98">
        <v>101.484201</v>
      </c>
      <c r="K25" s="98">
        <v>544.82647399999996</v>
      </c>
      <c r="L25" s="98">
        <v>397.97248100000002</v>
      </c>
      <c r="M25" s="98">
        <v>460.39606800000001</v>
      </c>
      <c r="N25" s="98">
        <v>376.82576499999999</v>
      </c>
      <c r="O25" s="99">
        <v>239.39713800000001</v>
      </c>
      <c r="P25" s="98">
        <v>394.48354999999998</v>
      </c>
      <c r="Q25" s="98">
        <v>234.45169999999999</v>
      </c>
      <c r="R25" s="98">
        <v>269.61908199999999</v>
      </c>
      <c r="S25" s="98">
        <v>184.592389</v>
      </c>
      <c r="T25" s="98">
        <v>174.21287000000001</v>
      </c>
      <c r="U25" s="98">
        <v>244.298237</v>
      </c>
      <c r="V25" s="98">
        <v>7750.7963600000003</v>
      </c>
      <c r="W25" s="98">
        <v>7750.7963600000003</v>
      </c>
      <c r="X25" s="98"/>
      <c r="Y25" s="98">
        <v>0</v>
      </c>
      <c r="Z25" s="101">
        <v>1</v>
      </c>
      <c r="AA25" s="99">
        <v>2086.1237599999999</v>
      </c>
      <c r="AB25" s="99">
        <v>239.39713800000001</v>
      </c>
      <c r="AC25" s="98"/>
      <c r="AD25" s="99">
        <v>2325.5209</v>
      </c>
      <c r="AE25" s="99">
        <v>2325.5209</v>
      </c>
    </row>
    <row r="26" spans="1:31" ht="15.5" x14ac:dyDescent="0.35">
      <c r="A26" s="100">
        <v>35796</v>
      </c>
      <c r="B26" s="98">
        <v>7748.4520000000002</v>
      </c>
      <c r="C26" s="98">
        <v>3527.8580700000002</v>
      </c>
      <c r="D26" s="98">
        <v>271.55398700000001</v>
      </c>
      <c r="E26" s="98">
        <v>503.47543899999999</v>
      </c>
      <c r="F26" s="98">
        <v>590.04754200000002</v>
      </c>
      <c r="G26" s="99">
        <v>2091.4282800000001</v>
      </c>
      <c r="H26" s="98">
        <v>558.17842399999995</v>
      </c>
      <c r="I26" s="98">
        <v>103.221943</v>
      </c>
      <c r="J26" s="98">
        <v>101.63432299999999</v>
      </c>
      <c r="K26" s="98">
        <v>546.80495099999996</v>
      </c>
      <c r="L26" s="98">
        <v>398.52778799999999</v>
      </c>
      <c r="M26" s="98">
        <v>461.90125899999998</v>
      </c>
      <c r="N26" s="98">
        <v>377.371602</v>
      </c>
      <c r="O26" s="99">
        <v>239.86026000000001</v>
      </c>
      <c r="P26" s="98">
        <v>393.459451</v>
      </c>
      <c r="Q26" s="98">
        <v>234.16192100000001</v>
      </c>
      <c r="R26" s="98">
        <v>270.95241900000002</v>
      </c>
      <c r="S26" s="98">
        <v>185.488494</v>
      </c>
      <c r="T26" s="98">
        <v>175.00283400000001</v>
      </c>
      <c r="U26" s="98">
        <v>245.38188700000001</v>
      </c>
      <c r="V26" s="98">
        <v>7766.2671300000002</v>
      </c>
      <c r="W26" s="98">
        <v>7766.2671300000002</v>
      </c>
      <c r="X26" s="98"/>
      <c r="Y26" s="98">
        <v>0</v>
      </c>
      <c r="Z26" s="101">
        <v>1</v>
      </c>
      <c r="AA26" s="99">
        <v>2091.4282800000001</v>
      </c>
      <c r="AB26" s="99">
        <v>239.86026000000001</v>
      </c>
      <c r="AC26" s="98"/>
      <c r="AD26" s="99">
        <v>2331.28854</v>
      </c>
      <c r="AE26" s="99">
        <v>2331.28854</v>
      </c>
    </row>
    <row r="27" spans="1:31" ht="15.5" x14ac:dyDescent="0.35">
      <c r="A27" s="100">
        <v>35827</v>
      </c>
      <c r="B27" s="98">
        <v>7758.8388599999998</v>
      </c>
      <c r="C27" s="98">
        <v>3532.3653300000001</v>
      </c>
      <c r="D27" s="98">
        <v>270.61499800000001</v>
      </c>
      <c r="E27" s="98">
        <v>502.25710199999997</v>
      </c>
      <c r="F27" s="98">
        <v>590.75390500000003</v>
      </c>
      <c r="G27" s="99">
        <v>2097.4843799999999</v>
      </c>
      <c r="H27" s="98">
        <v>558.58636000000001</v>
      </c>
      <c r="I27" s="98">
        <v>103.42248600000001</v>
      </c>
      <c r="J27" s="98">
        <v>101.698052</v>
      </c>
      <c r="K27" s="98">
        <v>546.79867100000001</v>
      </c>
      <c r="L27" s="98">
        <v>398.85064699999998</v>
      </c>
      <c r="M27" s="98">
        <v>462.87258800000001</v>
      </c>
      <c r="N27" s="98">
        <v>378.20524</v>
      </c>
      <c r="O27" s="99">
        <v>239.96534199999999</v>
      </c>
      <c r="P27" s="98">
        <v>394.03666500000003</v>
      </c>
      <c r="Q27" s="98">
        <v>233.88042300000001</v>
      </c>
      <c r="R27" s="98">
        <v>272.228137</v>
      </c>
      <c r="S27" s="98">
        <v>185.72055900000001</v>
      </c>
      <c r="T27" s="98">
        <v>175.559583</v>
      </c>
      <c r="U27" s="98">
        <v>245.90455</v>
      </c>
      <c r="V27" s="98">
        <v>7781.7688900000003</v>
      </c>
      <c r="W27" s="98">
        <v>7781.7688900000003</v>
      </c>
      <c r="X27" s="98"/>
      <c r="Y27" s="98">
        <v>0</v>
      </c>
      <c r="Z27" s="101">
        <v>1</v>
      </c>
      <c r="AA27" s="99">
        <v>2097.4843799999999</v>
      </c>
      <c r="AB27" s="99">
        <v>239.96534199999999</v>
      </c>
      <c r="AC27" s="98"/>
      <c r="AD27" s="99">
        <v>2337.4497299999998</v>
      </c>
      <c r="AE27" s="99">
        <v>2337.4497299999998</v>
      </c>
    </row>
    <row r="28" spans="1:31" ht="15.5" x14ac:dyDescent="0.35">
      <c r="A28" s="100">
        <v>35855</v>
      </c>
      <c r="B28" s="98">
        <v>7768.2856000000002</v>
      </c>
      <c r="C28" s="98">
        <v>3537.49836</v>
      </c>
      <c r="D28" s="98">
        <v>269.80646200000001</v>
      </c>
      <c r="E28" s="98">
        <v>501.79091499999998</v>
      </c>
      <c r="F28" s="98">
        <v>591.64121399999999</v>
      </c>
      <c r="G28" s="99">
        <v>2104.1645199999998</v>
      </c>
      <c r="H28" s="98">
        <v>558.30626500000005</v>
      </c>
      <c r="I28" s="98">
        <v>103.430199</v>
      </c>
      <c r="J28" s="98">
        <v>101.80289500000001</v>
      </c>
      <c r="K28" s="98">
        <v>545.87588700000003</v>
      </c>
      <c r="L28" s="98">
        <v>399.06943699999999</v>
      </c>
      <c r="M28" s="98">
        <v>463.484782</v>
      </c>
      <c r="N28" s="98">
        <v>379.17271799999997</v>
      </c>
      <c r="O28" s="99">
        <v>240.003142</v>
      </c>
      <c r="P28" s="98">
        <v>395.41886899999997</v>
      </c>
      <c r="Q28" s="98">
        <v>233.68609000000001</v>
      </c>
      <c r="R28" s="98">
        <v>273.38032500000003</v>
      </c>
      <c r="S28" s="98">
        <v>185.438683</v>
      </c>
      <c r="T28" s="98">
        <v>175.80197100000001</v>
      </c>
      <c r="U28" s="98">
        <v>246.01181500000001</v>
      </c>
      <c r="V28" s="98">
        <v>7797.3014999999996</v>
      </c>
      <c r="W28" s="98">
        <v>7797.3014999999996</v>
      </c>
      <c r="X28" s="98"/>
      <c r="Y28" s="98">
        <v>0</v>
      </c>
      <c r="Z28" s="101">
        <v>1</v>
      </c>
      <c r="AA28" s="99">
        <v>2104.1645199999998</v>
      </c>
      <c r="AB28" s="99">
        <v>240.003142</v>
      </c>
      <c r="AC28" s="98"/>
      <c r="AD28" s="99">
        <v>2344.1676600000001</v>
      </c>
      <c r="AE28" s="99">
        <v>2344.1676600000001</v>
      </c>
    </row>
    <row r="29" spans="1:31" ht="15.5" x14ac:dyDescent="0.35">
      <c r="A29" s="100">
        <v>35886</v>
      </c>
      <c r="B29" s="98">
        <v>7780.44</v>
      </c>
      <c r="C29" s="98">
        <v>3545.4279499999998</v>
      </c>
      <c r="D29" s="98">
        <v>269.46729299999998</v>
      </c>
      <c r="E29" s="98">
        <v>502.96535399999999</v>
      </c>
      <c r="F29" s="98">
        <v>592.64084300000002</v>
      </c>
      <c r="G29" s="99">
        <v>2111.2530700000002</v>
      </c>
      <c r="H29" s="98">
        <v>558.28272400000003</v>
      </c>
      <c r="I29" s="98">
        <v>103.459512</v>
      </c>
      <c r="J29" s="98">
        <v>102.094082</v>
      </c>
      <c r="K29" s="98">
        <v>545.53964199999996</v>
      </c>
      <c r="L29" s="98">
        <v>399.36483700000002</v>
      </c>
      <c r="M29" s="98">
        <v>464.02529500000003</v>
      </c>
      <c r="N29" s="98">
        <v>380.04090100000002</v>
      </c>
      <c r="O29" s="99">
        <v>240.37213299999999</v>
      </c>
      <c r="P29" s="98">
        <v>396.37559700000003</v>
      </c>
      <c r="Q29" s="98">
        <v>233.63126399999999</v>
      </c>
      <c r="R29" s="98">
        <v>274.36374699999999</v>
      </c>
      <c r="S29" s="98">
        <v>184.939446</v>
      </c>
      <c r="T29" s="98">
        <v>175.68078700000001</v>
      </c>
      <c r="U29" s="98">
        <v>245.943577</v>
      </c>
      <c r="V29" s="98">
        <v>7812.8647300000002</v>
      </c>
      <c r="W29" s="98">
        <v>7812.8647300000002</v>
      </c>
      <c r="X29" s="98"/>
      <c r="Y29" s="98">
        <v>0</v>
      </c>
      <c r="Z29" s="101">
        <v>1</v>
      </c>
      <c r="AA29" s="99">
        <v>2111.2530700000002</v>
      </c>
      <c r="AB29" s="99">
        <v>240.37213299999999</v>
      </c>
      <c r="AC29" s="98"/>
      <c r="AD29" s="99">
        <v>2351.6251999999999</v>
      </c>
      <c r="AE29" s="99">
        <v>2351.6251999999999</v>
      </c>
    </row>
    <row r="30" spans="1:31" ht="15.5" x14ac:dyDescent="0.35">
      <c r="A30" s="100">
        <v>35916</v>
      </c>
      <c r="B30" s="98">
        <v>7797.6021700000001</v>
      </c>
      <c r="C30" s="98">
        <v>3557.33034</v>
      </c>
      <c r="D30" s="98">
        <v>269.811868</v>
      </c>
      <c r="E30" s="98">
        <v>506.19656500000002</v>
      </c>
      <c r="F30" s="98">
        <v>593.67881899999998</v>
      </c>
      <c r="G30" s="99">
        <v>2118.4238799999998</v>
      </c>
      <c r="H30" s="98">
        <v>559.23149599999999</v>
      </c>
      <c r="I30" s="98">
        <v>103.666533</v>
      </c>
      <c r="J30" s="98">
        <v>102.65009999999999</v>
      </c>
      <c r="K30" s="98">
        <v>546.84318199999996</v>
      </c>
      <c r="L30" s="98">
        <v>399.84148399999998</v>
      </c>
      <c r="M30" s="98">
        <v>464.730412</v>
      </c>
      <c r="N30" s="98">
        <v>380.62141000000003</v>
      </c>
      <c r="O30" s="99">
        <v>241.30776399999999</v>
      </c>
      <c r="P30" s="98">
        <v>396.07788799999997</v>
      </c>
      <c r="Q30" s="98">
        <v>233.75827000000001</v>
      </c>
      <c r="R30" s="98">
        <v>275.15993300000002</v>
      </c>
      <c r="S30" s="98">
        <v>184.49516600000001</v>
      </c>
      <c r="T30" s="98">
        <v>175.203923</v>
      </c>
      <c r="U30" s="98">
        <v>245.90295800000001</v>
      </c>
      <c r="V30" s="98">
        <v>7828.4586099999997</v>
      </c>
      <c r="W30" s="98">
        <v>7828.4586099999997</v>
      </c>
      <c r="X30" s="98"/>
      <c r="Y30" s="98">
        <v>0</v>
      </c>
      <c r="Z30" s="101">
        <v>1</v>
      </c>
      <c r="AA30" s="99">
        <v>2118.4238799999998</v>
      </c>
      <c r="AB30" s="99">
        <v>241.30776399999999</v>
      </c>
      <c r="AC30" s="98"/>
      <c r="AD30" s="99">
        <v>2359.73164</v>
      </c>
      <c r="AE30" s="99">
        <v>2359.73164</v>
      </c>
    </row>
    <row r="31" spans="1:31" ht="15.5" x14ac:dyDescent="0.35">
      <c r="A31" s="100">
        <v>35947</v>
      </c>
      <c r="B31" s="98">
        <v>7816.6815800000004</v>
      </c>
      <c r="C31" s="98">
        <v>3570.40355</v>
      </c>
      <c r="D31" s="98">
        <v>270.55642899999998</v>
      </c>
      <c r="E31" s="98">
        <v>510.011371</v>
      </c>
      <c r="F31" s="98">
        <v>594.65975600000002</v>
      </c>
      <c r="G31" s="99">
        <v>2124.9086600000001</v>
      </c>
      <c r="H31" s="98">
        <v>560.95301900000004</v>
      </c>
      <c r="I31" s="98">
        <v>103.974069</v>
      </c>
      <c r="J31" s="98">
        <v>103.282464</v>
      </c>
      <c r="K31" s="98">
        <v>549.04053299999998</v>
      </c>
      <c r="L31" s="98">
        <v>400.29985199999999</v>
      </c>
      <c r="M31" s="98">
        <v>465.63173399999999</v>
      </c>
      <c r="N31" s="98">
        <v>380.90488699999997</v>
      </c>
      <c r="O31" s="99">
        <v>242.39338000000001</v>
      </c>
      <c r="P31" s="98">
        <v>395.30281500000001</v>
      </c>
      <c r="Q31" s="98">
        <v>234.06935999999999</v>
      </c>
      <c r="R31" s="98">
        <v>275.85749199999998</v>
      </c>
      <c r="S31" s="98">
        <v>184.28111100000001</v>
      </c>
      <c r="T31" s="98">
        <v>174.607676</v>
      </c>
      <c r="U31" s="98">
        <v>245.94599199999999</v>
      </c>
      <c r="V31" s="98">
        <v>7844.0839800000003</v>
      </c>
      <c r="W31" s="98">
        <v>7844.0839800000003</v>
      </c>
      <c r="X31" s="98"/>
      <c r="Y31" s="98">
        <v>0</v>
      </c>
      <c r="Z31" s="101">
        <v>1</v>
      </c>
      <c r="AA31" s="99">
        <v>2124.9086600000001</v>
      </c>
      <c r="AB31" s="99">
        <v>242.39338000000001</v>
      </c>
      <c r="AC31" s="98"/>
      <c r="AD31" s="99">
        <v>2367.30204</v>
      </c>
      <c r="AE31" s="99">
        <v>2367.30204</v>
      </c>
    </row>
    <row r="32" spans="1:31" ht="15.5" x14ac:dyDescent="0.35">
      <c r="A32" s="100">
        <v>35977</v>
      </c>
      <c r="B32" s="98">
        <v>7833.24</v>
      </c>
      <c r="C32" s="98">
        <v>3580.8510200000001</v>
      </c>
      <c r="D32" s="98">
        <v>271.29268000000002</v>
      </c>
      <c r="E32" s="98">
        <v>512.46426499999995</v>
      </c>
      <c r="F32" s="98">
        <v>595.48292000000004</v>
      </c>
      <c r="G32" s="99">
        <v>2129.8285700000001</v>
      </c>
      <c r="H32" s="98">
        <v>563.01890400000002</v>
      </c>
      <c r="I32" s="98">
        <v>104.246607</v>
      </c>
      <c r="J32" s="98">
        <v>103.735945</v>
      </c>
      <c r="K32" s="98">
        <v>550.93592200000001</v>
      </c>
      <c r="L32" s="98">
        <v>400.46437500000002</v>
      </c>
      <c r="M32" s="98">
        <v>466.70969100000002</v>
      </c>
      <c r="N32" s="98">
        <v>380.92673100000002</v>
      </c>
      <c r="O32" s="99">
        <v>243.04929799999999</v>
      </c>
      <c r="P32" s="98">
        <v>395.22895599999998</v>
      </c>
      <c r="Q32" s="98">
        <v>234.55676700000001</v>
      </c>
      <c r="R32" s="98">
        <v>276.571799</v>
      </c>
      <c r="S32" s="98">
        <v>184.44828899999999</v>
      </c>
      <c r="T32" s="98">
        <v>174.18544800000001</v>
      </c>
      <c r="U32" s="98">
        <v>246.091937</v>
      </c>
      <c r="V32" s="98">
        <v>7859.7419200000004</v>
      </c>
      <c r="W32" s="98">
        <v>7859.7419200000004</v>
      </c>
      <c r="X32" s="98"/>
      <c r="Y32" s="98">
        <v>0</v>
      </c>
      <c r="Z32" s="101">
        <v>1</v>
      </c>
      <c r="AA32" s="99">
        <v>2129.8285700000001</v>
      </c>
      <c r="AB32" s="99">
        <v>243.04929799999999</v>
      </c>
      <c r="AC32" s="98"/>
      <c r="AD32" s="99">
        <v>2372.8778699999998</v>
      </c>
      <c r="AE32" s="99">
        <v>2372.8778699999998</v>
      </c>
    </row>
    <row r="33" spans="1:31" ht="15.5" x14ac:dyDescent="0.35">
      <c r="A33" s="100">
        <v>36008</v>
      </c>
      <c r="B33" s="98">
        <v>7844.7586600000004</v>
      </c>
      <c r="C33" s="98">
        <v>3586.2513899999999</v>
      </c>
      <c r="D33" s="98">
        <v>271.72266100000002</v>
      </c>
      <c r="E33" s="98">
        <v>512.31899299999998</v>
      </c>
      <c r="F33" s="98">
        <v>596.13217299999997</v>
      </c>
      <c r="G33" s="99">
        <v>2132.7785699999999</v>
      </c>
      <c r="H33" s="98">
        <v>565.026927</v>
      </c>
      <c r="I33" s="98">
        <v>104.404236</v>
      </c>
      <c r="J33" s="98">
        <v>103.853199</v>
      </c>
      <c r="K33" s="98">
        <v>551.74829599999998</v>
      </c>
      <c r="L33" s="98">
        <v>400.22787599999998</v>
      </c>
      <c r="M33" s="98">
        <v>467.92893400000003</v>
      </c>
      <c r="N33" s="98">
        <v>380.78651300000001</v>
      </c>
      <c r="O33" s="99">
        <v>242.88708700000001</v>
      </c>
      <c r="P33" s="98">
        <v>396.71689199999997</v>
      </c>
      <c r="Q33" s="98">
        <v>235.21078199999999</v>
      </c>
      <c r="R33" s="98">
        <v>277.42823399999997</v>
      </c>
      <c r="S33" s="98">
        <v>185.057289</v>
      </c>
      <c r="T33" s="98">
        <v>174.16042899999999</v>
      </c>
      <c r="U33" s="98">
        <v>246.36946499999999</v>
      </c>
      <c r="V33" s="98">
        <v>7875.4327199999998</v>
      </c>
      <c r="W33" s="98">
        <v>7875.4327199999998</v>
      </c>
      <c r="X33" s="98"/>
      <c r="Y33" s="98">
        <v>0</v>
      </c>
      <c r="Z33" s="101">
        <v>1</v>
      </c>
      <c r="AA33" s="99">
        <v>2132.7785699999999</v>
      </c>
      <c r="AB33" s="99">
        <v>242.88708700000001</v>
      </c>
      <c r="AC33" s="98"/>
      <c r="AD33" s="99">
        <v>2375.6656600000001</v>
      </c>
      <c r="AE33" s="99">
        <v>2375.6656600000001</v>
      </c>
    </row>
    <row r="34" spans="1:31" ht="15.5" x14ac:dyDescent="0.35">
      <c r="A34" s="100">
        <v>36039</v>
      </c>
      <c r="B34" s="98">
        <v>7856.39653</v>
      </c>
      <c r="C34" s="98">
        <v>3589.6839500000001</v>
      </c>
      <c r="D34" s="98">
        <v>271.98974600000003</v>
      </c>
      <c r="E34" s="98">
        <v>511.17632400000002</v>
      </c>
      <c r="F34" s="98">
        <v>596.92978500000004</v>
      </c>
      <c r="G34" s="99">
        <v>2135.2488699999999</v>
      </c>
      <c r="H34" s="98">
        <v>566.67953</v>
      </c>
      <c r="I34" s="98">
        <v>104.58947499999999</v>
      </c>
      <c r="J34" s="98">
        <v>103.868408</v>
      </c>
      <c r="K34" s="98">
        <v>552.35548900000003</v>
      </c>
      <c r="L34" s="98">
        <v>400.15673399999997</v>
      </c>
      <c r="M34" s="98">
        <v>469.19099799999998</v>
      </c>
      <c r="N34" s="98">
        <v>380.84050400000001</v>
      </c>
      <c r="O34" s="99">
        <v>242.28332800000001</v>
      </c>
      <c r="P34" s="98">
        <v>399.355209</v>
      </c>
      <c r="Q34" s="98">
        <v>236.01392000000001</v>
      </c>
      <c r="R34" s="98">
        <v>278.592198</v>
      </c>
      <c r="S34" s="98">
        <v>185.80703399999999</v>
      </c>
      <c r="T34" s="98">
        <v>174.47497300000001</v>
      </c>
      <c r="U34" s="98">
        <v>246.844899</v>
      </c>
      <c r="V34" s="98">
        <v>7891.1534499999998</v>
      </c>
      <c r="W34" s="98">
        <v>7891.1534499999998</v>
      </c>
      <c r="X34" s="98"/>
      <c r="Y34" s="98">
        <v>0</v>
      </c>
      <c r="Z34" s="101">
        <v>1</v>
      </c>
      <c r="AA34" s="99">
        <v>2135.2488699999999</v>
      </c>
      <c r="AB34" s="99">
        <v>242.28332800000001</v>
      </c>
      <c r="AC34" s="98"/>
      <c r="AD34" s="99">
        <v>2377.5322000000001</v>
      </c>
      <c r="AE34" s="99">
        <v>2377.5322000000001</v>
      </c>
    </row>
    <row r="35" spans="1:31" ht="15.5" x14ac:dyDescent="0.35">
      <c r="A35" s="100">
        <v>36069</v>
      </c>
      <c r="B35" s="98">
        <v>7875.232</v>
      </c>
      <c r="C35" s="98">
        <v>3595.6031600000001</v>
      </c>
      <c r="D35" s="98">
        <v>272.347646</v>
      </c>
      <c r="E35" s="98">
        <v>511.34627999999998</v>
      </c>
      <c r="F35" s="98">
        <v>598.28262500000005</v>
      </c>
      <c r="G35" s="99">
        <v>2139.2034600000002</v>
      </c>
      <c r="H35" s="98">
        <v>567.70532300000002</v>
      </c>
      <c r="I35" s="98">
        <v>105.00045</v>
      </c>
      <c r="J35" s="98">
        <v>104.11364</v>
      </c>
      <c r="K35" s="98">
        <v>554.05005900000003</v>
      </c>
      <c r="L35" s="98">
        <v>400.98571700000002</v>
      </c>
      <c r="M35" s="98">
        <v>470.38163800000001</v>
      </c>
      <c r="N35" s="98">
        <v>381.50914899999998</v>
      </c>
      <c r="O35" s="99">
        <v>241.80585400000001</v>
      </c>
      <c r="P35" s="98">
        <v>402.41449499999999</v>
      </c>
      <c r="Q35" s="98">
        <v>236.946752</v>
      </c>
      <c r="R35" s="98">
        <v>280.23909099999997</v>
      </c>
      <c r="S35" s="98">
        <v>186.306028</v>
      </c>
      <c r="T35" s="98">
        <v>175.00122500000001</v>
      </c>
      <c r="U35" s="98">
        <v>247.59397000000001</v>
      </c>
      <c r="V35" s="98">
        <v>7906.9003700000003</v>
      </c>
      <c r="W35" s="98">
        <v>7906.9003700000003</v>
      </c>
      <c r="X35" s="98"/>
      <c r="Y35" s="98">
        <v>0</v>
      </c>
      <c r="Z35" s="101">
        <v>1</v>
      </c>
      <c r="AA35" s="99">
        <v>2139.2034600000002</v>
      </c>
      <c r="AB35" s="99">
        <v>241.80585400000001</v>
      </c>
      <c r="AC35" s="98"/>
      <c r="AD35" s="99">
        <v>2381.0093099999999</v>
      </c>
      <c r="AE35" s="99">
        <v>2381.0093099999999</v>
      </c>
    </row>
    <row r="36" spans="1:31" ht="15.5" x14ac:dyDescent="0.35">
      <c r="A36" s="100">
        <v>36100</v>
      </c>
      <c r="B36" s="98">
        <v>7905.4644699999999</v>
      </c>
      <c r="C36" s="98">
        <v>3606.9045999999998</v>
      </c>
      <c r="D36" s="98">
        <v>272.97887800000001</v>
      </c>
      <c r="E36" s="98">
        <v>514.399991</v>
      </c>
      <c r="F36" s="98">
        <v>600.42085599999996</v>
      </c>
      <c r="G36" s="99">
        <v>2145.7928900000002</v>
      </c>
      <c r="H36" s="98">
        <v>567.97892300000001</v>
      </c>
      <c r="I36" s="98">
        <v>105.753917</v>
      </c>
      <c r="J36" s="98">
        <v>104.80747</v>
      </c>
      <c r="K36" s="98">
        <v>557.65969600000005</v>
      </c>
      <c r="L36" s="98">
        <v>403.165322</v>
      </c>
      <c r="M36" s="98">
        <v>471.40370899999999</v>
      </c>
      <c r="N36" s="98">
        <v>383.03362499999997</v>
      </c>
      <c r="O36" s="99">
        <v>241.90856700000001</v>
      </c>
      <c r="P36" s="98">
        <v>405.23630600000001</v>
      </c>
      <c r="Q36" s="98">
        <v>237.96571700000001</v>
      </c>
      <c r="R36" s="98">
        <v>282.428472</v>
      </c>
      <c r="S36" s="98">
        <v>186.29070100000001</v>
      </c>
      <c r="T36" s="98">
        <v>175.606067</v>
      </c>
      <c r="U36" s="98">
        <v>248.63431499999999</v>
      </c>
      <c r="V36" s="98">
        <v>7922.6727700000001</v>
      </c>
      <c r="W36" s="98">
        <v>7922.6727700000001</v>
      </c>
      <c r="X36" s="98"/>
      <c r="Y36" s="98">
        <v>0</v>
      </c>
      <c r="Z36" s="101">
        <v>1</v>
      </c>
      <c r="AA36" s="99">
        <v>2145.7928900000002</v>
      </c>
      <c r="AB36" s="99">
        <v>241.90856700000001</v>
      </c>
      <c r="AC36" s="98"/>
      <c r="AD36" s="99">
        <v>2387.7014600000002</v>
      </c>
      <c r="AE36" s="99">
        <v>2387.7014600000002</v>
      </c>
    </row>
    <row r="37" spans="1:31" ht="15.5" x14ac:dyDescent="0.35">
      <c r="A37" s="100">
        <v>36130</v>
      </c>
      <c r="B37" s="98">
        <v>7939.7773399999996</v>
      </c>
      <c r="C37" s="98">
        <v>3620.24829</v>
      </c>
      <c r="D37" s="98">
        <v>273.78119199999998</v>
      </c>
      <c r="E37" s="98">
        <v>518.95301700000005</v>
      </c>
      <c r="F37" s="98">
        <v>602.86781900000005</v>
      </c>
      <c r="G37" s="99">
        <v>2152.91392</v>
      </c>
      <c r="H37" s="98">
        <v>567.95899499999996</v>
      </c>
      <c r="I37" s="98">
        <v>106.641166</v>
      </c>
      <c r="J37" s="98">
        <v>105.714519</v>
      </c>
      <c r="K37" s="98">
        <v>562.15264400000001</v>
      </c>
      <c r="L37" s="98">
        <v>406.00894899999997</v>
      </c>
      <c r="M37" s="98">
        <v>472.22847000000002</v>
      </c>
      <c r="N37" s="98">
        <v>384.93803600000001</v>
      </c>
      <c r="O37" s="99">
        <v>242.58965699999999</v>
      </c>
      <c r="P37" s="98">
        <v>407.446057</v>
      </c>
      <c r="Q37" s="98">
        <v>238.93072599999999</v>
      </c>
      <c r="R37" s="98">
        <v>284.756508</v>
      </c>
      <c r="S37" s="98">
        <v>186.009187</v>
      </c>
      <c r="T37" s="98">
        <v>176.13534799999999</v>
      </c>
      <c r="U37" s="98">
        <v>249.751169</v>
      </c>
      <c r="V37" s="98">
        <v>7938.4818400000004</v>
      </c>
      <c r="W37" s="98">
        <v>7938.4818400000004</v>
      </c>
      <c r="X37" s="98"/>
      <c r="Y37" s="98">
        <v>0</v>
      </c>
      <c r="Z37" s="101">
        <v>1</v>
      </c>
      <c r="AA37" s="99">
        <v>2152.91392</v>
      </c>
      <c r="AB37" s="99">
        <v>242.58965699999999</v>
      </c>
      <c r="AC37" s="98"/>
      <c r="AD37" s="99">
        <v>2395.5035800000001</v>
      </c>
      <c r="AE37" s="99">
        <v>2395.5035800000001</v>
      </c>
    </row>
    <row r="38" spans="1:31" ht="15.5" x14ac:dyDescent="0.35">
      <c r="A38" s="100">
        <v>36161</v>
      </c>
      <c r="B38" s="98">
        <v>7967.9750000000004</v>
      </c>
      <c r="C38" s="98">
        <v>3630.7353699999999</v>
      </c>
      <c r="D38" s="98">
        <v>274.58114699999999</v>
      </c>
      <c r="E38" s="98">
        <v>522.882025</v>
      </c>
      <c r="F38" s="98">
        <v>604.970145</v>
      </c>
      <c r="G38" s="99">
        <v>2157.6498700000002</v>
      </c>
      <c r="H38" s="98">
        <v>568.25021300000003</v>
      </c>
      <c r="I38" s="98">
        <v>107.37212</v>
      </c>
      <c r="J38" s="98">
        <v>106.485918</v>
      </c>
      <c r="K38" s="98">
        <v>566.03227800000002</v>
      </c>
      <c r="L38" s="98">
        <v>408.54572300000001</v>
      </c>
      <c r="M38" s="98">
        <v>472.84428000000003</v>
      </c>
      <c r="N38" s="98">
        <v>386.56721800000003</v>
      </c>
      <c r="O38" s="99">
        <v>243.733384</v>
      </c>
      <c r="P38" s="98">
        <v>408.74013100000002</v>
      </c>
      <c r="Q38" s="98">
        <v>239.67756199999999</v>
      </c>
      <c r="R38" s="98">
        <v>286.70352400000002</v>
      </c>
      <c r="S38" s="98">
        <v>185.83754500000001</v>
      </c>
      <c r="T38" s="98">
        <v>176.429655</v>
      </c>
      <c r="U38" s="98">
        <v>250.67166700000001</v>
      </c>
      <c r="V38" s="98">
        <v>7954.3417799999997</v>
      </c>
      <c r="W38" s="98">
        <v>7954.3417799999997</v>
      </c>
      <c r="X38" s="98"/>
      <c r="Y38" s="98">
        <v>0</v>
      </c>
      <c r="Z38" s="101">
        <v>1</v>
      </c>
      <c r="AA38" s="99">
        <v>2157.6498700000002</v>
      </c>
      <c r="AB38" s="99">
        <v>243.733384</v>
      </c>
      <c r="AC38" s="98"/>
      <c r="AD38" s="99">
        <v>2401.3832499999999</v>
      </c>
      <c r="AE38" s="99">
        <v>2401.3832499999999</v>
      </c>
    </row>
    <row r="39" spans="1:31" ht="15.5" x14ac:dyDescent="0.35">
      <c r="A39" s="100">
        <v>36192</v>
      </c>
      <c r="B39" s="98">
        <v>7982.9577499999996</v>
      </c>
      <c r="C39" s="98">
        <v>3635.0417699999998</v>
      </c>
      <c r="D39" s="98">
        <v>275.23943100000002</v>
      </c>
      <c r="E39" s="98">
        <v>524.604017</v>
      </c>
      <c r="F39" s="98">
        <v>606.23037599999998</v>
      </c>
      <c r="G39" s="99">
        <v>2158.1844500000002</v>
      </c>
      <c r="H39" s="98">
        <v>569.27602300000001</v>
      </c>
      <c r="I39" s="98">
        <v>107.737853</v>
      </c>
      <c r="J39" s="98">
        <v>106.868465</v>
      </c>
      <c r="K39" s="98">
        <v>568.21146499999998</v>
      </c>
      <c r="L39" s="98">
        <v>410.04755399999999</v>
      </c>
      <c r="M39" s="98">
        <v>473.25386500000002</v>
      </c>
      <c r="N39" s="98">
        <v>387.43376899999998</v>
      </c>
      <c r="O39" s="99">
        <v>245.169961</v>
      </c>
      <c r="P39" s="98">
        <v>409.03946300000001</v>
      </c>
      <c r="Q39" s="98">
        <v>240.10350600000001</v>
      </c>
      <c r="R39" s="98">
        <v>287.87555900000001</v>
      </c>
      <c r="S39" s="98">
        <v>186.05553599999999</v>
      </c>
      <c r="T39" s="98">
        <v>176.42460600000001</v>
      </c>
      <c r="U39" s="98">
        <v>251.201391</v>
      </c>
      <c r="V39" s="98">
        <v>7970.2556400000003</v>
      </c>
      <c r="W39" s="98">
        <v>7970.2556400000003</v>
      </c>
      <c r="X39" s="98"/>
      <c r="Y39" s="98">
        <v>0</v>
      </c>
      <c r="Z39" s="101">
        <v>1</v>
      </c>
      <c r="AA39" s="99">
        <v>2158.1844500000002</v>
      </c>
      <c r="AB39" s="99">
        <v>245.169961</v>
      </c>
      <c r="AC39" s="98"/>
      <c r="AD39" s="99">
        <v>2403.3544099999999</v>
      </c>
      <c r="AE39" s="99">
        <v>2403.3544099999999</v>
      </c>
    </row>
    <row r="40" spans="1:31" ht="15.5" x14ac:dyDescent="0.35">
      <c r="A40" s="100">
        <v>36220</v>
      </c>
      <c r="B40" s="98">
        <v>7990.0094799999997</v>
      </c>
      <c r="C40" s="98">
        <v>3636.14266</v>
      </c>
      <c r="D40" s="98">
        <v>275.75324699999999</v>
      </c>
      <c r="E40" s="98">
        <v>524.69734800000003</v>
      </c>
      <c r="F40" s="98">
        <v>606.77468199999998</v>
      </c>
      <c r="G40" s="99">
        <v>2157.1030599999999</v>
      </c>
      <c r="H40" s="98">
        <v>570.73496499999999</v>
      </c>
      <c r="I40" s="98">
        <v>107.854043</v>
      </c>
      <c r="J40" s="98">
        <v>106.99163</v>
      </c>
      <c r="K40" s="98">
        <v>569.24103000000002</v>
      </c>
      <c r="L40" s="98">
        <v>410.75748700000003</v>
      </c>
      <c r="M40" s="98">
        <v>473.51741500000003</v>
      </c>
      <c r="N40" s="98">
        <v>387.72134199999999</v>
      </c>
      <c r="O40" s="99">
        <v>246.51342099999999</v>
      </c>
      <c r="P40" s="98">
        <v>409.16319399999998</v>
      </c>
      <c r="Q40" s="98">
        <v>240.351844</v>
      </c>
      <c r="R40" s="98">
        <v>288.38152100000002</v>
      </c>
      <c r="S40" s="98">
        <v>186.557717</v>
      </c>
      <c r="T40" s="98">
        <v>176.43593799999999</v>
      </c>
      <c r="U40" s="98">
        <v>251.45969700000001</v>
      </c>
      <c r="V40" s="98">
        <v>7986.1818800000001</v>
      </c>
      <c r="W40" s="98">
        <v>7986.1818800000001</v>
      </c>
      <c r="X40" s="98"/>
      <c r="Y40" s="98">
        <v>0</v>
      </c>
      <c r="Z40" s="101">
        <v>1</v>
      </c>
      <c r="AA40" s="99">
        <v>2157.1030599999999</v>
      </c>
      <c r="AB40" s="99">
        <v>246.51342099999999</v>
      </c>
      <c r="AC40" s="98"/>
      <c r="AD40" s="99">
        <v>2403.6164800000001</v>
      </c>
      <c r="AE40" s="99">
        <v>2403.6164800000001</v>
      </c>
    </row>
    <row r="41" spans="1:31" ht="15.5" x14ac:dyDescent="0.35">
      <c r="A41" s="100">
        <v>36251</v>
      </c>
      <c r="B41" s="98">
        <v>7997.51</v>
      </c>
      <c r="C41" s="98">
        <v>3638.5880099999999</v>
      </c>
      <c r="D41" s="98">
        <v>276.15392900000001</v>
      </c>
      <c r="E41" s="98">
        <v>524.280709</v>
      </c>
      <c r="F41" s="98">
        <v>606.88514099999998</v>
      </c>
      <c r="G41" s="99">
        <v>2158.0915100000002</v>
      </c>
      <c r="H41" s="98">
        <v>572.14434900000003</v>
      </c>
      <c r="I41" s="98">
        <v>107.917519</v>
      </c>
      <c r="J41" s="98">
        <v>107.080552</v>
      </c>
      <c r="K41" s="98">
        <v>570.08128399999998</v>
      </c>
      <c r="L41" s="98">
        <v>411.16135000000003</v>
      </c>
      <c r="M41" s="98">
        <v>473.70948499999997</v>
      </c>
      <c r="N41" s="98">
        <v>387.78135300000002</v>
      </c>
      <c r="O41" s="99">
        <v>247.32375099999999</v>
      </c>
      <c r="P41" s="98">
        <v>410.15501999999998</v>
      </c>
      <c r="Q41" s="98">
        <v>240.62736599999999</v>
      </c>
      <c r="R41" s="98">
        <v>288.45603399999999</v>
      </c>
      <c r="S41" s="98">
        <v>187.142348</v>
      </c>
      <c r="T41" s="98">
        <v>176.87442200000001</v>
      </c>
      <c r="U41" s="98">
        <v>251.644384</v>
      </c>
      <c r="V41" s="98">
        <v>8002.06783</v>
      </c>
      <c r="W41" s="98">
        <v>8002.06783</v>
      </c>
      <c r="X41" s="98"/>
      <c r="Y41" s="98">
        <v>0</v>
      </c>
      <c r="Z41" s="101">
        <v>1</v>
      </c>
      <c r="AA41" s="99">
        <v>2158.0915100000002</v>
      </c>
      <c r="AB41" s="99">
        <v>247.32375099999999</v>
      </c>
      <c r="AC41" s="98"/>
      <c r="AD41" s="99">
        <v>2405.4152600000002</v>
      </c>
      <c r="AE41" s="99">
        <v>2405.4152600000002</v>
      </c>
    </row>
    <row r="42" spans="1:31" ht="15.5" x14ac:dyDescent="0.35">
      <c r="A42" s="100">
        <v>36281</v>
      </c>
      <c r="B42" s="98">
        <v>8011.59825</v>
      </c>
      <c r="C42" s="98">
        <v>3645.6637099999998</v>
      </c>
      <c r="D42" s="98">
        <v>276.479648</v>
      </c>
      <c r="E42" s="98">
        <v>524.26132800000005</v>
      </c>
      <c r="F42" s="98">
        <v>606.77915399999995</v>
      </c>
      <c r="G42" s="99">
        <v>2163.66176</v>
      </c>
      <c r="H42" s="98">
        <v>573.17813799999999</v>
      </c>
      <c r="I42" s="98">
        <v>108.08283299999999</v>
      </c>
      <c r="J42" s="98">
        <v>107.296891</v>
      </c>
      <c r="K42" s="98">
        <v>571.44469500000002</v>
      </c>
      <c r="L42" s="98">
        <v>411.61972900000001</v>
      </c>
      <c r="M42" s="98">
        <v>473.89229799999998</v>
      </c>
      <c r="N42" s="98">
        <v>387.91277000000002</v>
      </c>
      <c r="O42" s="99">
        <v>247.32561699999999</v>
      </c>
      <c r="P42" s="98">
        <v>412.67907200000002</v>
      </c>
      <c r="Q42" s="98">
        <v>241.07954000000001</v>
      </c>
      <c r="R42" s="98">
        <v>288.35974099999999</v>
      </c>
      <c r="S42" s="98">
        <v>187.64768000000001</v>
      </c>
      <c r="T42" s="98">
        <v>177.98620700000001</v>
      </c>
      <c r="U42" s="98">
        <v>251.91147000000001</v>
      </c>
      <c r="V42" s="98">
        <v>8017.9023900000002</v>
      </c>
      <c r="W42" s="98">
        <v>8017.9023900000002</v>
      </c>
      <c r="X42" s="98"/>
      <c r="Y42" s="98">
        <v>0</v>
      </c>
      <c r="Z42" s="101">
        <v>1</v>
      </c>
      <c r="AA42" s="99">
        <v>2163.66176</v>
      </c>
      <c r="AB42" s="99">
        <v>247.32561699999999</v>
      </c>
      <c r="AC42" s="98"/>
      <c r="AD42" s="99">
        <v>2410.9873699999998</v>
      </c>
      <c r="AE42" s="99">
        <v>2410.9873699999998</v>
      </c>
    </row>
    <row r="43" spans="1:31" ht="15.5" x14ac:dyDescent="0.35">
      <c r="A43" s="100">
        <v>36312</v>
      </c>
      <c r="B43" s="98">
        <v>8029.4497099999999</v>
      </c>
      <c r="C43" s="98">
        <v>3655.59933</v>
      </c>
      <c r="D43" s="98">
        <v>276.79594300000002</v>
      </c>
      <c r="E43" s="98">
        <v>524.70058200000005</v>
      </c>
      <c r="F43" s="98">
        <v>606.41540799999996</v>
      </c>
      <c r="G43" s="99">
        <v>2171.6304799999998</v>
      </c>
      <c r="H43" s="98">
        <v>574.13690699999995</v>
      </c>
      <c r="I43" s="98">
        <v>108.33541700000001</v>
      </c>
      <c r="J43" s="98">
        <v>107.548395</v>
      </c>
      <c r="K43" s="98">
        <v>573.05235400000004</v>
      </c>
      <c r="L43" s="98">
        <v>411.99225799999999</v>
      </c>
      <c r="M43" s="98">
        <v>474.07875100000001</v>
      </c>
      <c r="N43" s="98">
        <v>388.20477599999998</v>
      </c>
      <c r="O43" s="99">
        <v>246.902402</v>
      </c>
      <c r="P43" s="98">
        <v>415.88122099999998</v>
      </c>
      <c r="Q43" s="98">
        <v>241.63655700000001</v>
      </c>
      <c r="R43" s="98">
        <v>288.45734700000003</v>
      </c>
      <c r="S43" s="98">
        <v>188.071943</v>
      </c>
      <c r="T43" s="98">
        <v>179.35897900000001</v>
      </c>
      <c r="U43" s="98">
        <v>252.249854</v>
      </c>
      <c r="V43" s="98">
        <v>8033.8408900000004</v>
      </c>
      <c r="W43" s="98">
        <v>8033.8408900000004</v>
      </c>
      <c r="X43" s="98"/>
      <c r="Y43" s="98">
        <v>0</v>
      </c>
      <c r="Z43" s="101">
        <v>1</v>
      </c>
      <c r="AA43" s="99">
        <v>2171.6304799999998</v>
      </c>
      <c r="AB43" s="99">
        <v>246.902402</v>
      </c>
      <c r="AC43" s="98"/>
      <c r="AD43" s="99">
        <v>2418.5328800000002</v>
      </c>
      <c r="AE43" s="99">
        <v>2418.5328800000002</v>
      </c>
    </row>
    <row r="44" spans="1:31" ht="15.5" x14ac:dyDescent="0.35">
      <c r="A44" s="100">
        <v>36342</v>
      </c>
      <c r="B44" s="98">
        <v>8045.9989999999998</v>
      </c>
      <c r="C44" s="98">
        <v>3665.3603899999998</v>
      </c>
      <c r="D44" s="98">
        <v>277.17518699999999</v>
      </c>
      <c r="E44" s="98">
        <v>525.44838500000003</v>
      </c>
      <c r="F44" s="98">
        <v>605.68790899999999</v>
      </c>
      <c r="G44" s="99">
        <v>2178.6405199999999</v>
      </c>
      <c r="H44" s="98">
        <v>575.47787900000003</v>
      </c>
      <c r="I44" s="98">
        <v>108.618426</v>
      </c>
      <c r="J44" s="98">
        <v>107.679331</v>
      </c>
      <c r="K44" s="98">
        <v>574.37750300000005</v>
      </c>
      <c r="L44" s="98">
        <v>412.013327</v>
      </c>
      <c r="M44" s="98">
        <v>474.269409</v>
      </c>
      <c r="N44" s="98">
        <v>388.69410499999998</v>
      </c>
      <c r="O44" s="99">
        <v>246.60216800000001</v>
      </c>
      <c r="P44" s="98">
        <v>418.52777800000001</v>
      </c>
      <c r="Q44" s="98">
        <v>242.17128600000001</v>
      </c>
      <c r="R44" s="98">
        <v>289.13957499999998</v>
      </c>
      <c r="S44" s="98">
        <v>188.45336</v>
      </c>
      <c r="T44" s="98">
        <v>180.415806</v>
      </c>
      <c r="U44" s="98">
        <v>252.606652</v>
      </c>
      <c r="V44" s="98">
        <v>8050.0802299999996</v>
      </c>
      <c r="W44" s="98">
        <v>8050.0802299999996</v>
      </c>
      <c r="X44" s="98"/>
      <c r="Y44" s="98">
        <v>0</v>
      </c>
      <c r="Z44" s="101">
        <v>1</v>
      </c>
      <c r="AA44" s="99">
        <v>2178.6405199999999</v>
      </c>
      <c r="AB44" s="99">
        <v>246.60216800000001</v>
      </c>
      <c r="AC44" s="98"/>
      <c r="AD44" s="99">
        <v>2425.2426799999998</v>
      </c>
      <c r="AE44" s="99">
        <v>2425.2426799999998</v>
      </c>
    </row>
    <row r="45" spans="1:31" ht="15.5" x14ac:dyDescent="0.35">
      <c r="A45" s="100">
        <v>36373</v>
      </c>
      <c r="B45" s="98">
        <v>8057.7621099999997</v>
      </c>
      <c r="C45" s="98">
        <v>3672.6887299999999</v>
      </c>
      <c r="D45" s="98">
        <v>277.62936400000001</v>
      </c>
      <c r="E45" s="98">
        <v>526.37912900000003</v>
      </c>
      <c r="F45" s="98">
        <v>604.60757699999999</v>
      </c>
      <c r="G45" s="99">
        <v>2182.39743</v>
      </c>
      <c r="H45" s="98">
        <v>577.41531399999997</v>
      </c>
      <c r="I45" s="98">
        <v>108.86749399999999</v>
      </c>
      <c r="J45" s="98">
        <v>107.580573</v>
      </c>
      <c r="K45" s="98">
        <v>575.050434</v>
      </c>
      <c r="L45" s="98">
        <v>411.53512699999999</v>
      </c>
      <c r="M45" s="98">
        <v>474.46913699999999</v>
      </c>
      <c r="N45" s="98">
        <v>389.39890300000002</v>
      </c>
      <c r="O45" s="99">
        <v>246.861986</v>
      </c>
      <c r="P45" s="98">
        <v>419.739103</v>
      </c>
      <c r="Q45" s="98">
        <v>242.600066</v>
      </c>
      <c r="R45" s="98">
        <v>290.62996700000002</v>
      </c>
      <c r="S45" s="98">
        <v>188.838066</v>
      </c>
      <c r="T45" s="98">
        <v>180.794037</v>
      </c>
      <c r="U45" s="98">
        <v>252.968244</v>
      </c>
      <c r="V45" s="98">
        <v>8066.6620800000001</v>
      </c>
      <c r="W45" s="98">
        <v>8066.6620800000001</v>
      </c>
      <c r="X45" s="98"/>
      <c r="Y45" s="98">
        <v>0</v>
      </c>
      <c r="Z45" s="101">
        <v>1</v>
      </c>
      <c r="AA45" s="99">
        <v>2182.39743</v>
      </c>
      <c r="AB45" s="99">
        <v>246.861986</v>
      </c>
      <c r="AC45" s="98"/>
      <c r="AD45" s="99">
        <v>2429.2594199999999</v>
      </c>
      <c r="AE45" s="99">
        <v>2429.2594199999999</v>
      </c>
    </row>
    <row r="46" spans="1:31" ht="15.5" x14ac:dyDescent="0.35">
      <c r="A46" s="100">
        <v>36404</v>
      </c>
      <c r="B46" s="98">
        <v>8067.5805</v>
      </c>
      <c r="C46" s="98">
        <v>3678.43156</v>
      </c>
      <c r="D46" s="98">
        <v>277.92887000000002</v>
      </c>
      <c r="E46" s="98">
        <v>527.46513000000004</v>
      </c>
      <c r="F46" s="98">
        <v>603.65296599999999</v>
      </c>
      <c r="G46" s="99">
        <v>2184.8577799999998</v>
      </c>
      <c r="H46" s="98">
        <v>579.19160699999998</v>
      </c>
      <c r="I46" s="98">
        <v>108.988175</v>
      </c>
      <c r="J46" s="98">
        <v>107.32941</v>
      </c>
      <c r="K46" s="98">
        <v>575.32962599999996</v>
      </c>
      <c r="L46" s="98">
        <v>410.88104299999998</v>
      </c>
      <c r="M46" s="98">
        <v>474.70000800000003</v>
      </c>
      <c r="N46" s="98">
        <v>390.26295599999997</v>
      </c>
      <c r="O46" s="99">
        <v>247.67497299999999</v>
      </c>
      <c r="P46" s="98">
        <v>420.05175600000001</v>
      </c>
      <c r="Q46" s="98">
        <v>243.01309800000001</v>
      </c>
      <c r="R46" s="98">
        <v>292.48334899999998</v>
      </c>
      <c r="S46" s="98">
        <v>189.30384599999999</v>
      </c>
      <c r="T46" s="98">
        <v>180.98815300000001</v>
      </c>
      <c r="U46" s="98">
        <v>253.47807299999999</v>
      </c>
      <c r="V46" s="98">
        <v>8083.0070999999998</v>
      </c>
      <c r="W46" s="98">
        <v>8083.0070999999998</v>
      </c>
      <c r="X46" s="98"/>
      <c r="Y46" s="98">
        <v>0</v>
      </c>
      <c r="Z46" s="101">
        <v>1</v>
      </c>
      <c r="AA46" s="99">
        <v>2184.8577799999998</v>
      </c>
      <c r="AB46" s="99">
        <v>247.67497299999999</v>
      </c>
      <c r="AC46" s="98"/>
      <c r="AD46" s="99">
        <v>2432.5327499999999</v>
      </c>
      <c r="AE46" s="99">
        <v>2432.5327499999999</v>
      </c>
    </row>
    <row r="47" spans="1:31" ht="15.5" x14ac:dyDescent="0.35">
      <c r="A47" s="100">
        <v>36434</v>
      </c>
      <c r="B47" s="98">
        <v>8079.8770000000004</v>
      </c>
      <c r="C47" s="98">
        <v>3684.2124100000001</v>
      </c>
      <c r="D47" s="98">
        <v>277.78371099999998</v>
      </c>
      <c r="E47" s="98">
        <v>528.70318099999997</v>
      </c>
      <c r="F47" s="98">
        <v>603.41953999999998</v>
      </c>
      <c r="G47" s="99">
        <v>2189.0408400000001</v>
      </c>
      <c r="H47" s="98">
        <v>579.80618500000003</v>
      </c>
      <c r="I47" s="98">
        <v>108.87849900000001</v>
      </c>
      <c r="J47" s="98">
        <v>107.049736</v>
      </c>
      <c r="K47" s="98">
        <v>575.63060399999995</v>
      </c>
      <c r="L47" s="98">
        <v>410.49225999999999</v>
      </c>
      <c r="M47" s="98">
        <v>474.98839800000002</v>
      </c>
      <c r="N47" s="98">
        <v>391.21146099999999</v>
      </c>
      <c r="O47" s="99">
        <v>248.92325500000001</v>
      </c>
      <c r="P47" s="98">
        <v>420.35635200000002</v>
      </c>
      <c r="Q47" s="98">
        <v>243.54405299999999</v>
      </c>
      <c r="R47" s="98">
        <v>294.08737000000002</v>
      </c>
      <c r="S47" s="98">
        <v>189.93639899999999</v>
      </c>
      <c r="T47" s="98">
        <v>181.70691299999999</v>
      </c>
      <c r="U47" s="98">
        <v>254.31884600000001</v>
      </c>
      <c r="V47" s="98">
        <v>8098.3807200000001</v>
      </c>
      <c r="W47" s="98">
        <v>8098.3807200000001</v>
      </c>
      <c r="X47" s="98"/>
      <c r="Y47" s="98">
        <v>0</v>
      </c>
      <c r="Z47" s="101">
        <v>1</v>
      </c>
      <c r="AA47" s="99">
        <v>2189.0408400000001</v>
      </c>
      <c r="AB47" s="99">
        <v>248.92325500000001</v>
      </c>
      <c r="AC47" s="98"/>
      <c r="AD47" s="99">
        <v>2437.9640899999999</v>
      </c>
      <c r="AE47" s="99">
        <v>2437.9640899999999</v>
      </c>
    </row>
    <row r="48" spans="1:31" ht="15.5" x14ac:dyDescent="0.35">
      <c r="A48" s="100">
        <v>36465</v>
      </c>
      <c r="B48" s="98">
        <v>8098.0043500000002</v>
      </c>
      <c r="C48" s="98">
        <v>3691.4801000000002</v>
      </c>
      <c r="D48" s="98">
        <v>277.08668399999999</v>
      </c>
      <c r="E48" s="98">
        <v>530.11337700000001</v>
      </c>
      <c r="F48" s="98">
        <v>604.31433900000002</v>
      </c>
      <c r="G48" s="99">
        <v>2197.1388900000002</v>
      </c>
      <c r="H48" s="98">
        <v>578.64070200000003</v>
      </c>
      <c r="I48" s="98">
        <v>108.500452</v>
      </c>
      <c r="J48" s="98">
        <v>106.85053000000001</v>
      </c>
      <c r="K48" s="98">
        <v>576.29868499999998</v>
      </c>
      <c r="L48" s="98">
        <v>410.69107300000002</v>
      </c>
      <c r="M48" s="98">
        <v>475.39353999999997</v>
      </c>
      <c r="N48" s="98">
        <v>392.15312399999999</v>
      </c>
      <c r="O48" s="99">
        <v>250.47050400000001</v>
      </c>
      <c r="P48" s="98">
        <v>421.30396999999999</v>
      </c>
      <c r="Q48" s="98">
        <v>244.293826</v>
      </c>
      <c r="R48" s="98">
        <v>295.012833</v>
      </c>
      <c r="S48" s="98">
        <v>190.765457</v>
      </c>
      <c r="T48" s="98">
        <v>183.42297600000001</v>
      </c>
      <c r="U48" s="98">
        <v>255.55378099999999</v>
      </c>
      <c r="V48" s="98">
        <v>8112.6277499999997</v>
      </c>
      <c r="W48" s="98">
        <v>8112.6277499999997</v>
      </c>
      <c r="X48" s="98"/>
      <c r="Y48" s="98">
        <v>0</v>
      </c>
      <c r="Z48" s="101">
        <v>1</v>
      </c>
      <c r="AA48" s="99">
        <v>2197.1388900000002</v>
      </c>
      <c r="AB48" s="99">
        <v>250.47050400000001</v>
      </c>
      <c r="AC48" s="98"/>
      <c r="AD48" s="99">
        <v>2447.6093900000001</v>
      </c>
      <c r="AE48" s="99">
        <v>2447.6093900000001</v>
      </c>
    </row>
    <row r="49" spans="1:31" ht="15.5" x14ac:dyDescent="0.35">
      <c r="A49" s="100">
        <v>36495</v>
      </c>
      <c r="B49" s="98">
        <v>8121.0349200000001</v>
      </c>
      <c r="C49" s="98">
        <v>3700.9845099999998</v>
      </c>
      <c r="D49" s="98">
        <v>276.46177</v>
      </c>
      <c r="E49" s="98">
        <v>531.80902600000002</v>
      </c>
      <c r="F49" s="98">
        <v>605.99070200000006</v>
      </c>
      <c r="G49" s="99">
        <v>2208.0361600000001</v>
      </c>
      <c r="H49" s="98">
        <v>576.60571700000003</v>
      </c>
      <c r="I49" s="98">
        <v>108.071837</v>
      </c>
      <c r="J49" s="98">
        <v>106.781115</v>
      </c>
      <c r="K49" s="98">
        <v>577.39835500000004</v>
      </c>
      <c r="L49" s="98">
        <v>411.32423199999999</v>
      </c>
      <c r="M49" s="98">
        <v>476.10610400000002</v>
      </c>
      <c r="N49" s="98">
        <v>392.93069400000002</v>
      </c>
      <c r="O49" s="99">
        <v>252.106583</v>
      </c>
      <c r="P49" s="98">
        <v>422.587559</v>
      </c>
      <c r="Q49" s="98">
        <v>245.23221599999999</v>
      </c>
      <c r="R49" s="98">
        <v>295.56316199999998</v>
      </c>
      <c r="S49" s="98">
        <v>191.59690499999999</v>
      </c>
      <c r="T49" s="98">
        <v>185.664582</v>
      </c>
      <c r="U49" s="98">
        <v>256.76814400000001</v>
      </c>
      <c r="V49" s="98">
        <v>8127.9105799999998</v>
      </c>
      <c r="W49" s="98">
        <v>8127.9105799999998</v>
      </c>
      <c r="X49" s="98"/>
      <c r="Y49" s="98">
        <v>0</v>
      </c>
      <c r="Z49" s="101">
        <v>1</v>
      </c>
      <c r="AA49" s="99">
        <v>2208.0361600000001</v>
      </c>
      <c r="AB49" s="99">
        <v>252.106583</v>
      </c>
      <c r="AC49" s="98"/>
      <c r="AD49" s="99">
        <v>2460.1427399999998</v>
      </c>
      <c r="AE49" s="99">
        <v>2460.1427399999998</v>
      </c>
    </row>
    <row r="50" spans="1:31" ht="15.5" x14ac:dyDescent="0.35">
      <c r="A50" s="100">
        <v>36526</v>
      </c>
      <c r="B50" s="98">
        <v>8146.9709999999995</v>
      </c>
      <c r="C50" s="98">
        <v>3713.3007600000001</v>
      </c>
      <c r="D50" s="98">
        <v>276.71573999999998</v>
      </c>
      <c r="E50" s="98">
        <v>533.92673400000001</v>
      </c>
      <c r="F50" s="98">
        <v>607.913545</v>
      </c>
      <c r="G50" s="99">
        <v>2219.7898700000001</v>
      </c>
      <c r="H50" s="98">
        <v>574.994013</v>
      </c>
      <c r="I50" s="98">
        <v>107.87441</v>
      </c>
      <c r="J50" s="98">
        <v>106.87589800000001</v>
      </c>
      <c r="K50" s="98">
        <v>578.92388800000003</v>
      </c>
      <c r="L50" s="98">
        <v>412.11960099999999</v>
      </c>
      <c r="M50" s="98">
        <v>477.34961700000002</v>
      </c>
      <c r="N50" s="98">
        <v>393.37042700000001</v>
      </c>
      <c r="O50" s="99">
        <v>253.60289800000001</v>
      </c>
      <c r="P50" s="98">
        <v>423.66053399999998</v>
      </c>
      <c r="Q50" s="98">
        <v>246.29624999999999</v>
      </c>
      <c r="R50" s="98">
        <v>296.224942</v>
      </c>
      <c r="S50" s="98">
        <v>192.18066300000001</v>
      </c>
      <c r="T50" s="98">
        <v>187.72386700000001</v>
      </c>
      <c r="U50" s="98">
        <v>257.42770899999999</v>
      </c>
      <c r="V50" s="98">
        <v>8146.9709999999995</v>
      </c>
      <c r="W50" s="98">
        <v>8146.9709999999995</v>
      </c>
      <c r="X50" s="98"/>
      <c r="Y50" s="98">
        <v>0</v>
      </c>
      <c r="Z50" s="101">
        <v>1</v>
      </c>
      <c r="AA50" s="99">
        <v>2219.7898700000001</v>
      </c>
      <c r="AB50" s="99">
        <v>253.60289800000001</v>
      </c>
      <c r="AC50" s="98"/>
      <c r="AD50" s="99">
        <v>2473.3927600000002</v>
      </c>
      <c r="AE50" s="99">
        <v>2473.3927600000002</v>
      </c>
    </row>
    <row r="51" spans="1:31" ht="15.5" x14ac:dyDescent="0.35">
      <c r="A51" s="100">
        <v>36557</v>
      </c>
      <c r="B51" s="98">
        <v>8173.3402999999998</v>
      </c>
      <c r="C51" s="98">
        <v>3728.1753899999999</v>
      </c>
      <c r="D51" s="98">
        <v>278.31956600000001</v>
      </c>
      <c r="E51" s="98">
        <v>536.42545500000006</v>
      </c>
      <c r="F51" s="98">
        <v>609.59761200000003</v>
      </c>
      <c r="G51" s="99">
        <v>2230.60475</v>
      </c>
      <c r="H51" s="98">
        <v>574.73010299999999</v>
      </c>
      <c r="I51" s="98">
        <v>108.09550900000001</v>
      </c>
      <c r="J51" s="98">
        <v>107.139</v>
      </c>
      <c r="K51" s="98">
        <v>580.78447800000004</v>
      </c>
      <c r="L51" s="98">
        <v>412.86124899999999</v>
      </c>
      <c r="M51" s="98">
        <v>479.196032</v>
      </c>
      <c r="N51" s="98">
        <v>393.36816099999999</v>
      </c>
      <c r="O51" s="99">
        <v>254.78833800000001</v>
      </c>
      <c r="P51" s="98">
        <v>424.11312600000002</v>
      </c>
      <c r="Q51" s="98">
        <v>247.38746399999999</v>
      </c>
      <c r="R51" s="98">
        <v>297.35079200000001</v>
      </c>
      <c r="S51" s="98">
        <v>192.335082</v>
      </c>
      <c r="T51" s="98">
        <v>189.03525500000001</v>
      </c>
      <c r="U51" s="98">
        <v>257.20798400000001</v>
      </c>
      <c r="V51" s="98">
        <v>8170.8910299999998</v>
      </c>
      <c r="W51" s="98">
        <v>8170.8910299999998</v>
      </c>
      <c r="X51" s="98"/>
      <c r="Y51" s="98">
        <v>0</v>
      </c>
      <c r="Z51" s="101">
        <v>1</v>
      </c>
      <c r="AA51" s="99">
        <v>2230.60475</v>
      </c>
      <c r="AB51" s="99">
        <v>254.78833800000001</v>
      </c>
      <c r="AC51" s="98"/>
      <c r="AD51" s="99">
        <v>2485.39309</v>
      </c>
      <c r="AE51" s="99">
        <v>2485.39309</v>
      </c>
    </row>
    <row r="52" spans="1:31" ht="15.5" x14ac:dyDescent="0.35">
      <c r="A52" s="100">
        <v>36586</v>
      </c>
      <c r="B52" s="98">
        <v>8195.77232</v>
      </c>
      <c r="C52" s="98">
        <v>3742.04036</v>
      </c>
      <c r="D52" s="98">
        <v>280.40100899999999</v>
      </c>
      <c r="E52" s="98">
        <v>538.55351599999995</v>
      </c>
      <c r="F52" s="98">
        <v>610.75696700000003</v>
      </c>
      <c r="G52" s="99">
        <v>2239.2756300000001</v>
      </c>
      <c r="H52" s="98">
        <v>575.26541399999996</v>
      </c>
      <c r="I52" s="98">
        <v>108.544791</v>
      </c>
      <c r="J52" s="98">
        <v>107.453396</v>
      </c>
      <c r="K52" s="98">
        <v>582.54898400000002</v>
      </c>
      <c r="L52" s="98">
        <v>413.55807099999998</v>
      </c>
      <c r="M52" s="98">
        <v>481.11100299999998</v>
      </c>
      <c r="N52" s="98">
        <v>393.09804500000001</v>
      </c>
      <c r="O52" s="99">
        <v>255.72170800000001</v>
      </c>
      <c r="P52" s="98">
        <v>424.08283399999999</v>
      </c>
      <c r="Q52" s="98">
        <v>248.26543699999999</v>
      </c>
      <c r="R52" s="98">
        <v>298.75748700000003</v>
      </c>
      <c r="S52" s="98">
        <v>192.15223700000001</v>
      </c>
      <c r="T52" s="98">
        <v>189.602327</v>
      </c>
      <c r="U52" s="98">
        <v>256.62340399999999</v>
      </c>
      <c r="V52" s="98">
        <v>8194.1136299999998</v>
      </c>
      <c r="W52" s="98">
        <v>8194.1136299999998</v>
      </c>
      <c r="X52" s="98"/>
      <c r="Y52" s="98">
        <v>0</v>
      </c>
      <c r="Z52" s="101">
        <v>1</v>
      </c>
      <c r="AA52" s="99">
        <v>2239.2756300000001</v>
      </c>
      <c r="AB52" s="99">
        <v>255.72170800000001</v>
      </c>
      <c r="AC52" s="98"/>
      <c r="AD52" s="99">
        <v>2494.9973399999999</v>
      </c>
      <c r="AE52" s="99">
        <v>2494.9973399999999</v>
      </c>
    </row>
    <row r="53" spans="1:31" ht="15.5" x14ac:dyDescent="0.35">
      <c r="A53" s="100">
        <v>36617</v>
      </c>
      <c r="B53" s="98">
        <v>8209.4220000000005</v>
      </c>
      <c r="C53" s="98">
        <v>3750.4990699999998</v>
      </c>
      <c r="D53" s="98">
        <v>281.752025</v>
      </c>
      <c r="E53" s="98">
        <v>539.38158899999996</v>
      </c>
      <c r="F53" s="98">
        <v>611.15550499999995</v>
      </c>
      <c r="G53" s="99">
        <v>2244.74485</v>
      </c>
      <c r="H53" s="98">
        <v>575.68310399999996</v>
      </c>
      <c r="I53" s="98">
        <v>108.937496</v>
      </c>
      <c r="J53" s="98">
        <v>107.671774</v>
      </c>
      <c r="K53" s="98">
        <v>583.70118100000002</v>
      </c>
      <c r="L53" s="98">
        <v>414.27516900000001</v>
      </c>
      <c r="M53" s="98">
        <v>482.40861000000001</v>
      </c>
      <c r="N53" s="98">
        <v>392.803809</v>
      </c>
      <c r="O53" s="99">
        <v>256.519296</v>
      </c>
      <c r="P53" s="98">
        <v>423.84397200000001</v>
      </c>
      <c r="Q53" s="98">
        <v>248.654259</v>
      </c>
      <c r="R53" s="98">
        <v>300.12784299999998</v>
      </c>
      <c r="S53" s="98">
        <v>191.792633</v>
      </c>
      <c r="T53" s="98">
        <v>189.57095200000001</v>
      </c>
      <c r="U53" s="98">
        <v>256.39813299999997</v>
      </c>
      <c r="V53" s="98">
        <v>8209.4220000000005</v>
      </c>
      <c r="W53" s="98">
        <v>8209.4220000000005</v>
      </c>
      <c r="X53" s="98"/>
      <c r="Y53" s="98">
        <v>0</v>
      </c>
      <c r="Z53" s="101">
        <v>1</v>
      </c>
      <c r="AA53" s="99">
        <v>2244.74485</v>
      </c>
      <c r="AB53" s="99">
        <v>256.519296</v>
      </c>
      <c r="AC53" s="98"/>
      <c r="AD53" s="99">
        <v>2501.26415</v>
      </c>
      <c r="AE53" s="99">
        <v>2501.26415</v>
      </c>
    </row>
    <row r="54" spans="1:31" ht="15.5" x14ac:dyDescent="0.35">
      <c r="A54" s="100">
        <v>36647</v>
      </c>
      <c r="B54" s="98">
        <v>8211.6332199999997</v>
      </c>
      <c r="C54" s="98">
        <v>3750.8860800000002</v>
      </c>
      <c r="D54" s="98">
        <v>281.54593599999998</v>
      </c>
      <c r="E54" s="98">
        <v>538.31321300000002</v>
      </c>
      <c r="F54" s="98">
        <v>610.679485</v>
      </c>
      <c r="G54" s="99">
        <v>2246.6218699999999</v>
      </c>
      <c r="H54" s="98">
        <v>575.34038999999996</v>
      </c>
      <c r="I54" s="98">
        <v>109.064671</v>
      </c>
      <c r="J54" s="98">
        <v>107.69152099999999</v>
      </c>
      <c r="K54" s="98">
        <v>583.93185800000003</v>
      </c>
      <c r="L54" s="98">
        <v>415.07403399999998</v>
      </c>
      <c r="M54" s="98">
        <v>482.605076</v>
      </c>
      <c r="N54" s="98">
        <v>392.71968800000002</v>
      </c>
      <c r="O54" s="99">
        <v>257.28068000000002</v>
      </c>
      <c r="P54" s="98">
        <v>423.60043999999999</v>
      </c>
      <c r="Q54" s="98">
        <v>248.410202</v>
      </c>
      <c r="R54" s="98">
        <v>301.17938199999998</v>
      </c>
      <c r="S54" s="98">
        <v>191.405517</v>
      </c>
      <c r="T54" s="98">
        <v>189.13343699999999</v>
      </c>
      <c r="U54" s="98">
        <v>257.03605099999999</v>
      </c>
      <c r="V54" s="98">
        <v>8212.2895000000008</v>
      </c>
      <c r="W54" s="98">
        <v>8212.2895000000008</v>
      </c>
      <c r="X54" s="98"/>
      <c r="Y54" s="98">
        <v>0</v>
      </c>
      <c r="Z54" s="101">
        <v>1</v>
      </c>
      <c r="AA54" s="99">
        <v>2246.6218699999999</v>
      </c>
      <c r="AB54" s="99">
        <v>257.28068000000002</v>
      </c>
      <c r="AC54" s="98"/>
      <c r="AD54" s="99">
        <v>2503.9025499999998</v>
      </c>
      <c r="AE54" s="99">
        <v>2503.9025499999998</v>
      </c>
    </row>
    <row r="55" spans="1:31" ht="15.5" x14ac:dyDescent="0.35">
      <c r="A55" s="100">
        <v>36678</v>
      </c>
      <c r="B55" s="98">
        <v>8208.5056700000005</v>
      </c>
      <c r="C55" s="98">
        <v>3747.4609399999999</v>
      </c>
      <c r="D55" s="98">
        <v>280.48152399999998</v>
      </c>
      <c r="E55" s="98">
        <v>536.08340099999998</v>
      </c>
      <c r="F55" s="98">
        <v>609.70462299999997</v>
      </c>
      <c r="G55" s="99">
        <v>2247.1846599999999</v>
      </c>
      <c r="H55" s="98">
        <v>574.69073400000002</v>
      </c>
      <c r="I55" s="98">
        <v>109.02061500000001</v>
      </c>
      <c r="J55" s="98">
        <v>107.58883400000001</v>
      </c>
      <c r="K55" s="98">
        <v>583.759862</v>
      </c>
      <c r="L55" s="98">
        <v>416.00170700000001</v>
      </c>
      <c r="M55" s="98">
        <v>482.02521400000001</v>
      </c>
      <c r="N55" s="98">
        <v>393.04194899999999</v>
      </c>
      <c r="O55" s="99">
        <v>258.038611</v>
      </c>
      <c r="P55" s="98">
        <v>423.274474</v>
      </c>
      <c r="Q55" s="98">
        <v>247.918262</v>
      </c>
      <c r="R55" s="98">
        <v>301.76847500000002</v>
      </c>
      <c r="S55" s="98">
        <v>191.09511699999999</v>
      </c>
      <c r="T55" s="98">
        <v>188.66784100000001</v>
      </c>
      <c r="U55" s="98">
        <v>258.15988499999997</v>
      </c>
      <c r="V55" s="98">
        <v>8208.9501099999998</v>
      </c>
      <c r="W55" s="98">
        <v>8208.9501099999998</v>
      </c>
      <c r="X55" s="98"/>
      <c r="Y55" s="98">
        <v>0</v>
      </c>
      <c r="Z55" s="101">
        <v>1</v>
      </c>
      <c r="AA55" s="99">
        <v>2247.1846599999999</v>
      </c>
      <c r="AB55" s="99">
        <v>258.038611</v>
      </c>
      <c r="AC55" s="98"/>
      <c r="AD55" s="99">
        <v>2505.22327</v>
      </c>
      <c r="AE55" s="99">
        <v>2505.22327</v>
      </c>
    </row>
    <row r="56" spans="1:31" ht="15.5" x14ac:dyDescent="0.35">
      <c r="A56" s="100">
        <v>36708</v>
      </c>
      <c r="B56" s="98">
        <v>8208.3279999999995</v>
      </c>
      <c r="C56" s="98">
        <v>3746.2143799999999</v>
      </c>
      <c r="D56" s="98">
        <v>279.638936</v>
      </c>
      <c r="E56" s="98">
        <v>533.76003100000003</v>
      </c>
      <c r="F56" s="98">
        <v>608.72900200000004</v>
      </c>
      <c r="G56" s="99">
        <v>2249.3783199999998</v>
      </c>
      <c r="H56" s="98">
        <v>574.46165699999995</v>
      </c>
      <c r="I56" s="98">
        <v>108.97543400000001</v>
      </c>
      <c r="J56" s="98">
        <v>107.484611</v>
      </c>
      <c r="K56" s="98">
        <v>583.91105400000004</v>
      </c>
      <c r="L56" s="98">
        <v>417.10162000000003</v>
      </c>
      <c r="M56" s="98">
        <v>481.19598400000001</v>
      </c>
      <c r="N56" s="98">
        <v>393.95736299999999</v>
      </c>
      <c r="O56" s="99">
        <v>258.80913700000002</v>
      </c>
      <c r="P56" s="98">
        <v>422.717895</v>
      </c>
      <c r="Q56" s="98">
        <v>247.69561899999999</v>
      </c>
      <c r="R56" s="98">
        <v>301.78620100000001</v>
      </c>
      <c r="S56" s="98">
        <v>190.95440099999999</v>
      </c>
      <c r="T56" s="98">
        <v>188.59866199999999</v>
      </c>
      <c r="U56" s="98">
        <v>259.172077</v>
      </c>
      <c r="V56" s="98">
        <v>8208.3279999999995</v>
      </c>
      <c r="W56" s="98">
        <v>8208.3279999999995</v>
      </c>
      <c r="X56" s="98"/>
      <c r="Y56" s="98">
        <v>0</v>
      </c>
      <c r="Z56" s="101">
        <v>1</v>
      </c>
      <c r="AA56" s="99">
        <v>2249.3783199999998</v>
      </c>
      <c r="AB56" s="99">
        <v>258.80913700000002</v>
      </c>
      <c r="AC56" s="98"/>
      <c r="AD56" s="99">
        <v>2508.1874499999999</v>
      </c>
      <c r="AE56" s="99">
        <v>2508.1874499999999</v>
      </c>
    </row>
    <row r="57" spans="1:31" ht="15.5" x14ac:dyDescent="0.35">
      <c r="A57" s="100">
        <v>36739</v>
      </c>
      <c r="B57" s="98">
        <v>8217.1709800000008</v>
      </c>
      <c r="C57" s="98">
        <v>3751.5135300000002</v>
      </c>
      <c r="D57" s="98">
        <v>279.81830500000001</v>
      </c>
      <c r="E57" s="98">
        <v>532.23040900000001</v>
      </c>
      <c r="F57" s="98">
        <v>608.21929999999998</v>
      </c>
      <c r="G57" s="99">
        <v>2255.2024500000002</v>
      </c>
      <c r="H57" s="98">
        <v>575.19789400000002</v>
      </c>
      <c r="I57" s="98">
        <v>109.064464</v>
      </c>
      <c r="J57" s="98">
        <v>107.483684</v>
      </c>
      <c r="K57" s="98">
        <v>584.95839699999999</v>
      </c>
      <c r="L57" s="98">
        <v>418.38519600000001</v>
      </c>
      <c r="M57" s="98">
        <v>480.58436999999998</v>
      </c>
      <c r="N57" s="98">
        <v>395.46278999999998</v>
      </c>
      <c r="O57" s="99">
        <v>259.515533</v>
      </c>
      <c r="P57" s="98">
        <v>421.93380000000002</v>
      </c>
      <c r="Q57" s="98">
        <v>248.125057</v>
      </c>
      <c r="R57" s="98">
        <v>301.19233200000002</v>
      </c>
      <c r="S57" s="98">
        <v>191.014929</v>
      </c>
      <c r="T57" s="98">
        <v>189.18850599999999</v>
      </c>
      <c r="U57" s="98">
        <v>259.59352100000001</v>
      </c>
      <c r="V57" s="98">
        <v>8216.9951299999993</v>
      </c>
      <c r="W57" s="98">
        <v>8216.9951299999993</v>
      </c>
      <c r="X57" s="98"/>
      <c r="Y57" s="98">
        <v>0</v>
      </c>
      <c r="Z57" s="101">
        <v>1</v>
      </c>
      <c r="AA57" s="99">
        <v>2255.2024500000002</v>
      </c>
      <c r="AB57" s="99">
        <v>259.515533</v>
      </c>
      <c r="AC57" s="98"/>
      <c r="AD57" s="99">
        <v>2514.7179900000001</v>
      </c>
      <c r="AE57" s="99">
        <v>2514.7179900000001</v>
      </c>
    </row>
    <row r="58" spans="1:31" ht="15.5" x14ac:dyDescent="0.35">
      <c r="A58" s="100">
        <v>36770</v>
      </c>
      <c r="B58" s="98">
        <v>8232.2338500000005</v>
      </c>
      <c r="C58" s="98">
        <v>3761.2310299999999</v>
      </c>
      <c r="D58" s="98">
        <v>280.69971700000002</v>
      </c>
      <c r="E58" s="98">
        <v>531.65954499999998</v>
      </c>
      <c r="F58" s="98">
        <v>608.51659099999995</v>
      </c>
      <c r="G58" s="99">
        <v>2262.8748000000001</v>
      </c>
      <c r="H58" s="98">
        <v>576.713031</v>
      </c>
      <c r="I58" s="98">
        <v>109.283947</v>
      </c>
      <c r="J58" s="98">
        <v>107.626633</v>
      </c>
      <c r="K58" s="98">
        <v>586.86326299999996</v>
      </c>
      <c r="L58" s="98">
        <v>419.735838</v>
      </c>
      <c r="M58" s="98">
        <v>480.417461</v>
      </c>
      <c r="N58" s="98">
        <v>396.79544700000002</v>
      </c>
      <c r="O58" s="99">
        <v>259.70999899999998</v>
      </c>
      <c r="P58" s="98">
        <v>421.53037799999998</v>
      </c>
      <c r="Q58" s="98">
        <v>249.05177</v>
      </c>
      <c r="R58" s="98">
        <v>300.221406</v>
      </c>
      <c r="S58" s="98">
        <v>191.062625</v>
      </c>
      <c r="T58" s="98">
        <v>190.052412</v>
      </c>
      <c r="U58" s="98">
        <v>259.41893399999998</v>
      </c>
      <c r="V58" s="98">
        <v>8232.1147600000004</v>
      </c>
      <c r="W58" s="98">
        <v>8232.1147600000004</v>
      </c>
      <c r="X58" s="98"/>
      <c r="Y58" s="98">
        <v>0</v>
      </c>
      <c r="Z58" s="101">
        <v>1</v>
      </c>
      <c r="AA58" s="99">
        <v>2262.8748000000001</v>
      </c>
      <c r="AB58" s="99">
        <v>259.70999899999998</v>
      </c>
      <c r="AC58" s="98"/>
      <c r="AD58" s="99">
        <v>2522.5847899999999</v>
      </c>
      <c r="AE58" s="99">
        <v>2522.5847899999999</v>
      </c>
    </row>
    <row r="59" spans="1:31" ht="15.5" x14ac:dyDescent="0.35">
      <c r="A59" s="100">
        <v>36800</v>
      </c>
      <c r="B59" s="98">
        <v>8248.4979999999996</v>
      </c>
      <c r="C59" s="98">
        <v>3771.6159200000002</v>
      </c>
      <c r="D59" s="98">
        <v>281.683245</v>
      </c>
      <c r="E59" s="98">
        <v>532.03187500000001</v>
      </c>
      <c r="F59" s="98">
        <v>609.93054800000004</v>
      </c>
      <c r="G59" s="99">
        <v>2269.6675799999998</v>
      </c>
      <c r="H59" s="98">
        <v>578.63786500000003</v>
      </c>
      <c r="I59" s="98">
        <v>109.595353</v>
      </c>
      <c r="J59" s="98">
        <v>107.937973</v>
      </c>
      <c r="K59" s="98">
        <v>589.43412799999999</v>
      </c>
      <c r="L59" s="98">
        <v>421.00494400000002</v>
      </c>
      <c r="M59" s="98">
        <v>480.86237199999999</v>
      </c>
      <c r="N59" s="98">
        <v>397.00263999999999</v>
      </c>
      <c r="O59" s="99">
        <v>258.851968</v>
      </c>
      <c r="P59" s="98">
        <v>422.26709099999999</v>
      </c>
      <c r="Q59" s="98">
        <v>250.186554</v>
      </c>
      <c r="R59" s="98">
        <v>299.17665199999999</v>
      </c>
      <c r="S59" s="98">
        <v>190.822</v>
      </c>
      <c r="T59" s="98">
        <v>190.64352500000001</v>
      </c>
      <c r="U59" s="98">
        <v>258.76148799999999</v>
      </c>
      <c r="V59" s="98">
        <v>8248.4979999999996</v>
      </c>
      <c r="W59" s="98">
        <v>8248.4979999999996</v>
      </c>
      <c r="X59" s="98"/>
      <c r="Y59" s="98">
        <v>0</v>
      </c>
      <c r="Z59" s="101">
        <v>1</v>
      </c>
      <c r="AA59" s="99">
        <v>2269.6675799999998</v>
      </c>
      <c r="AB59" s="99">
        <v>258.851968</v>
      </c>
      <c r="AC59" s="98"/>
      <c r="AD59" s="99">
        <v>2528.51955</v>
      </c>
      <c r="AE59" s="99">
        <v>2528.51955</v>
      </c>
    </row>
    <row r="60" spans="1:31" ht="15.5" x14ac:dyDescent="0.35">
      <c r="A60" s="100">
        <v>36831</v>
      </c>
      <c r="B60" s="98">
        <v>8261.5054999999993</v>
      </c>
      <c r="C60" s="98">
        <v>3779.3329199999998</v>
      </c>
      <c r="D60" s="98">
        <v>282.28176999999999</v>
      </c>
      <c r="E60" s="98">
        <v>533.21369600000003</v>
      </c>
      <c r="F60" s="98">
        <v>612.46984499999996</v>
      </c>
      <c r="G60" s="99">
        <v>2273.27889</v>
      </c>
      <c r="H60" s="98">
        <v>580.61209599999995</v>
      </c>
      <c r="I60" s="98">
        <v>109.946467</v>
      </c>
      <c r="J60" s="98">
        <v>108.41242800000001</v>
      </c>
      <c r="K60" s="98">
        <v>592.38307499999996</v>
      </c>
      <c r="L60" s="98">
        <v>422.05317400000001</v>
      </c>
      <c r="M60" s="98">
        <v>481.97708599999999</v>
      </c>
      <c r="N60" s="98">
        <v>395.51529699999998</v>
      </c>
      <c r="O60" s="99">
        <v>256.67840200000001</v>
      </c>
      <c r="P60" s="98">
        <v>424.56876999999997</v>
      </c>
      <c r="Q60" s="98">
        <v>251.27724699999999</v>
      </c>
      <c r="R60" s="98">
        <v>298.32720699999999</v>
      </c>
      <c r="S60" s="98">
        <v>190.12846999999999</v>
      </c>
      <c r="T60" s="98">
        <v>190.59116</v>
      </c>
      <c r="U60" s="98">
        <v>257.789896</v>
      </c>
      <c r="V60" s="98">
        <v>8261.5526200000004</v>
      </c>
      <c r="W60" s="98">
        <v>8261.5526200000004</v>
      </c>
      <c r="X60" s="98"/>
      <c r="Y60" s="98">
        <v>0</v>
      </c>
      <c r="Z60" s="101">
        <v>1</v>
      </c>
      <c r="AA60" s="99">
        <v>2273.27889</v>
      </c>
      <c r="AB60" s="99">
        <v>256.67840200000001</v>
      </c>
      <c r="AC60" s="98"/>
      <c r="AD60" s="99">
        <v>2529.9572899999998</v>
      </c>
      <c r="AE60" s="99">
        <v>2529.9572899999998</v>
      </c>
    </row>
    <row r="61" spans="1:31" ht="15.5" x14ac:dyDescent="0.35">
      <c r="A61" s="100">
        <v>36861</v>
      </c>
      <c r="B61" s="98">
        <v>8269.0412899999992</v>
      </c>
      <c r="C61" s="98">
        <v>3782.70966</v>
      </c>
      <c r="D61" s="98">
        <v>282.45940100000001</v>
      </c>
      <c r="E61" s="98">
        <v>534.59875499999998</v>
      </c>
      <c r="F61" s="98">
        <v>614.93918199999996</v>
      </c>
      <c r="G61" s="99">
        <v>2273.11013</v>
      </c>
      <c r="H61" s="98">
        <v>582.31103700000006</v>
      </c>
      <c r="I61" s="98">
        <v>110.23033100000001</v>
      </c>
      <c r="J61" s="98">
        <v>108.92555900000001</v>
      </c>
      <c r="K61" s="98">
        <v>595.03662499999996</v>
      </c>
      <c r="L61" s="98">
        <v>422.77823999999998</v>
      </c>
      <c r="M61" s="98">
        <v>483.383062</v>
      </c>
      <c r="N61" s="98">
        <v>393.29884099999998</v>
      </c>
      <c r="O61" s="99">
        <v>254.03639100000001</v>
      </c>
      <c r="P61" s="98">
        <v>427.52171199999998</v>
      </c>
      <c r="Q61" s="98">
        <v>252.219841</v>
      </c>
      <c r="R61" s="98">
        <v>297.80583999999999</v>
      </c>
      <c r="S61" s="98">
        <v>189.261064</v>
      </c>
      <c r="T61" s="98">
        <v>190.229299</v>
      </c>
      <c r="U61" s="98">
        <v>256.89505400000002</v>
      </c>
      <c r="V61" s="98">
        <v>8269.0732000000007</v>
      </c>
      <c r="W61" s="98">
        <v>8269.0732000000007</v>
      </c>
      <c r="X61" s="98"/>
      <c r="Y61" s="98">
        <v>0</v>
      </c>
      <c r="Z61" s="101">
        <v>1</v>
      </c>
      <c r="AA61" s="99">
        <v>2273.11013</v>
      </c>
      <c r="AB61" s="99">
        <v>254.03639100000001</v>
      </c>
      <c r="AC61" s="98"/>
      <c r="AD61" s="99">
        <v>2527.14653</v>
      </c>
      <c r="AE61" s="99">
        <v>2527.14653</v>
      </c>
    </row>
    <row r="62" spans="1:31" ht="15.5" x14ac:dyDescent="0.35">
      <c r="A62" s="100">
        <v>36892</v>
      </c>
      <c r="B62" s="98">
        <v>8269.4509999999991</v>
      </c>
      <c r="C62" s="98">
        <v>3780.4894899999999</v>
      </c>
      <c r="D62" s="98">
        <v>282.29305699999998</v>
      </c>
      <c r="E62" s="98">
        <v>535.46266200000002</v>
      </c>
      <c r="F62" s="98">
        <v>615.84226100000001</v>
      </c>
      <c r="G62" s="99">
        <v>2268.9885599999998</v>
      </c>
      <c r="H62" s="98">
        <v>583.418905</v>
      </c>
      <c r="I62" s="98">
        <v>110.326302</v>
      </c>
      <c r="J62" s="98">
        <v>109.323139</v>
      </c>
      <c r="K62" s="98">
        <v>596.62491</v>
      </c>
      <c r="L62" s="98">
        <v>423.08711899999997</v>
      </c>
      <c r="M62" s="98">
        <v>484.59263099999998</v>
      </c>
      <c r="N62" s="98">
        <v>391.70231799999999</v>
      </c>
      <c r="O62" s="99">
        <v>252.05055400000001</v>
      </c>
      <c r="P62" s="98">
        <v>429.87757800000003</v>
      </c>
      <c r="Q62" s="98">
        <v>252.947371</v>
      </c>
      <c r="R62" s="98">
        <v>297.711229</v>
      </c>
      <c r="S62" s="98">
        <v>188.609714</v>
      </c>
      <c r="T62" s="98">
        <v>190.06809000000001</v>
      </c>
      <c r="U62" s="98">
        <v>256.52339799999999</v>
      </c>
      <c r="V62" s="98">
        <v>8269.4509999999991</v>
      </c>
      <c r="W62" s="98">
        <v>8269.4509999999991</v>
      </c>
      <c r="X62" s="98"/>
      <c r="Y62" s="98">
        <v>0</v>
      </c>
      <c r="Z62" s="101">
        <v>1</v>
      </c>
      <c r="AA62" s="99">
        <v>2268.9885599999998</v>
      </c>
      <c r="AB62" s="99">
        <v>252.05055400000001</v>
      </c>
      <c r="AC62" s="98"/>
      <c r="AD62" s="99">
        <v>2521.0391199999999</v>
      </c>
      <c r="AE62" s="99">
        <v>2521.0391199999999</v>
      </c>
    </row>
    <row r="63" spans="1:31" ht="15.5" x14ac:dyDescent="0.35">
      <c r="A63" s="100">
        <v>36923</v>
      </c>
      <c r="B63" s="98">
        <v>8262.3524600000001</v>
      </c>
      <c r="C63" s="98">
        <v>3772.5206800000001</v>
      </c>
      <c r="D63" s="98">
        <v>281.91964300000001</v>
      </c>
      <c r="E63" s="98">
        <v>535.37575200000003</v>
      </c>
      <c r="F63" s="98">
        <v>614.27735600000005</v>
      </c>
      <c r="G63" s="99">
        <v>2261.2795299999998</v>
      </c>
      <c r="H63" s="98">
        <v>583.78128900000002</v>
      </c>
      <c r="I63" s="98">
        <v>110.16446000000001</v>
      </c>
      <c r="J63" s="98">
        <v>109.502483</v>
      </c>
      <c r="K63" s="98">
        <v>596.72207400000002</v>
      </c>
      <c r="L63" s="98">
        <v>422.95569499999999</v>
      </c>
      <c r="M63" s="98">
        <v>485.20428199999998</v>
      </c>
      <c r="N63" s="98">
        <v>391.66432400000002</v>
      </c>
      <c r="O63" s="99">
        <v>251.52069299999999</v>
      </c>
      <c r="P63" s="98">
        <v>430.68166600000001</v>
      </c>
      <c r="Q63" s="98">
        <v>253.43370400000001</v>
      </c>
      <c r="R63" s="98">
        <v>298.054326</v>
      </c>
      <c r="S63" s="98">
        <v>188.44556299999999</v>
      </c>
      <c r="T63" s="98">
        <v>190.447023</v>
      </c>
      <c r="U63" s="98">
        <v>256.92136099999999</v>
      </c>
      <c r="V63" s="98">
        <v>8262.3398400000005</v>
      </c>
      <c r="W63" s="98">
        <v>8262.3398400000005</v>
      </c>
      <c r="X63" s="98"/>
      <c r="Y63" s="98">
        <v>0</v>
      </c>
      <c r="Z63" s="101">
        <v>1</v>
      </c>
      <c r="AA63" s="99">
        <v>2261.2795299999998</v>
      </c>
      <c r="AB63" s="99">
        <v>251.52069299999999</v>
      </c>
      <c r="AC63" s="98"/>
      <c r="AD63" s="99">
        <v>2512.8002299999998</v>
      </c>
      <c r="AE63" s="99">
        <v>2512.8002299999998</v>
      </c>
    </row>
    <row r="64" spans="1:31" ht="15.5" x14ac:dyDescent="0.35">
      <c r="A64" s="100">
        <v>36951</v>
      </c>
      <c r="B64" s="98">
        <v>8252.4522199999992</v>
      </c>
      <c r="C64" s="98">
        <v>3763.0712100000001</v>
      </c>
      <c r="D64" s="98">
        <v>281.71602300000001</v>
      </c>
      <c r="E64" s="98">
        <v>535.087267</v>
      </c>
      <c r="F64" s="98">
        <v>611.72101699999996</v>
      </c>
      <c r="G64" s="99">
        <v>2252.5008699999998</v>
      </c>
      <c r="H64" s="98">
        <v>583.88927000000001</v>
      </c>
      <c r="I64" s="98">
        <v>109.877785</v>
      </c>
      <c r="J64" s="98">
        <v>109.56708999999999</v>
      </c>
      <c r="K64" s="98">
        <v>596.27831900000001</v>
      </c>
      <c r="L64" s="98">
        <v>422.63549399999999</v>
      </c>
      <c r="M64" s="98">
        <v>485.16115500000001</v>
      </c>
      <c r="N64" s="98">
        <v>392.48165299999999</v>
      </c>
      <c r="O64" s="99">
        <v>251.947327</v>
      </c>
      <c r="P64" s="98">
        <v>430.15381200000002</v>
      </c>
      <c r="Q64" s="98">
        <v>253.816047</v>
      </c>
      <c r="R64" s="98">
        <v>298.495182</v>
      </c>
      <c r="S64" s="98">
        <v>188.564615</v>
      </c>
      <c r="T64" s="98">
        <v>191.02294900000001</v>
      </c>
      <c r="U64" s="98">
        <v>257.53535099999999</v>
      </c>
      <c r="V64" s="98">
        <v>8252.4436700000006</v>
      </c>
      <c r="W64" s="98">
        <v>8252.4436700000006</v>
      </c>
      <c r="X64" s="98"/>
      <c r="Y64" s="98">
        <v>0</v>
      </c>
      <c r="Z64" s="101">
        <v>1</v>
      </c>
      <c r="AA64" s="99">
        <v>2252.5008699999998</v>
      </c>
      <c r="AB64" s="99">
        <v>251.947327</v>
      </c>
      <c r="AC64" s="98"/>
      <c r="AD64" s="99">
        <v>2504.4481900000001</v>
      </c>
      <c r="AE64" s="99">
        <v>2504.4481900000001</v>
      </c>
    </row>
    <row r="65" spans="1:31" ht="15.5" x14ac:dyDescent="0.35">
      <c r="A65" s="100">
        <v>36982</v>
      </c>
      <c r="B65" s="98">
        <v>8245.7289999999994</v>
      </c>
      <c r="C65" s="98">
        <v>3757.5140000000001</v>
      </c>
      <c r="D65" s="98">
        <v>282.11905100000001</v>
      </c>
      <c r="E65" s="98">
        <v>535.64117499999998</v>
      </c>
      <c r="F65" s="98">
        <v>610.24436800000001</v>
      </c>
      <c r="G65" s="99">
        <v>2245.7085000000002</v>
      </c>
      <c r="H65" s="98">
        <v>584.39529900000002</v>
      </c>
      <c r="I65" s="98">
        <v>109.64998</v>
      </c>
      <c r="J65" s="98">
        <v>109.672004</v>
      </c>
      <c r="K65" s="98">
        <v>596.58785699999999</v>
      </c>
      <c r="L65" s="98">
        <v>422.44695200000001</v>
      </c>
      <c r="M65" s="98">
        <v>484.49255299999999</v>
      </c>
      <c r="N65" s="98">
        <v>393.04065000000003</v>
      </c>
      <c r="O65" s="99">
        <v>252.50615300000001</v>
      </c>
      <c r="P65" s="98">
        <v>428.80748599999998</v>
      </c>
      <c r="Q65" s="98">
        <v>254.27244200000001</v>
      </c>
      <c r="R65" s="98">
        <v>298.60611999999998</v>
      </c>
      <c r="S65" s="98">
        <v>188.64408599999999</v>
      </c>
      <c r="T65" s="98">
        <v>191.282062</v>
      </c>
      <c r="U65" s="98">
        <v>257.61176799999998</v>
      </c>
      <c r="V65" s="98">
        <v>8245.7289999999994</v>
      </c>
      <c r="W65" s="98">
        <v>8245.7289999999994</v>
      </c>
      <c r="X65" s="98"/>
      <c r="Y65" s="98">
        <v>0</v>
      </c>
      <c r="Z65" s="101">
        <v>1</v>
      </c>
      <c r="AA65" s="99">
        <v>2245.7085000000002</v>
      </c>
      <c r="AB65" s="99">
        <v>252.50615300000001</v>
      </c>
      <c r="AC65" s="98"/>
      <c r="AD65" s="99">
        <v>2498.2146499999999</v>
      </c>
      <c r="AE65" s="99">
        <v>2498.2146499999999</v>
      </c>
    </row>
    <row r="66" spans="1:31" ht="15.5" x14ac:dyDescent="0.35">
      <c r="A66" s="100">
        <v>37012</v>
      </c>
      <c r="B66" s="98">
        <v>8245.2538000000004</v>
      </c>
      <c r="C66" s="98">
        <v>3758.52736</v>
      </c>
      <c r="D66" s="98">
        <v>283.34777500000001</v>
      </c>
      <c r="E66" s="98">
        <v>537.61737800000003</v>
      </c>
      <c r="F66" s="98">
        <v>611.24790099999996</v>
      </c>
      <c r="G66" s="99">
        <v>2242.3803699999999</v>
      </c>
      <c r="H66" s="98">
        <v>585.57237699999996</v>
      </c>
      <c r="I66" s="98">
        <v>109.609466</v>
      </c>
      <c r="J66" s="98">
        <v>109.913478</v>
      </c>
      <c r="K66" s="98">
        <v>598.44606299999998</v>
      </c>
      <c r="L66" s="98">
        <v>422.57370300000002</v>
      </c>
      <c r="M66" s="98">
        <v>483.26984900000002</v>
      </c>
      <c r="N66" s="98">
        <v>392.547483</v>
      </c>
      <c r="O66" s="99">
        <v>252.59161599999999</v>
      </c>
      <c r="P66" s="98">
        <v>427.10002400000002</v>
      </c>
      <c r="Q66" s="98">
        <v>254.920176</v>
      </c>
      <c r="R66" s="98">
        <v>298.13709699999998</v>
      </c>
      <c r="S66" s="98">
        <v>188.42099999999999</v>
      </c>
      <c r="T66" s="98">
        <v>190.879232</v>
      </c>
      <c r="U66" s="98">
        <v>256.67901699999999</v>
      </c>
      <c r="V66" s="98">
        <v>8245.2571800000005</v>
      </c>
      <c r="W66" s="98">
        <v>8245.2571800000005</v>
      </c>
      <c r="X66" s="98"/>
      <c r="Y66" s="98">
        <v>0</v>
      </c>
      <c r="Z66" s="101">
        <v>1</v>
      </c>
      <c r="AA66" s="99">
        <v>2242.3803699999999</v>
      </c>
      <c r="AB66" s="99">
        <v>252.59161599999999</v>
      </c>
      <c r="AC66" s="98"/>
      <c r="AD66" s="99">
        <v>2494.9719799999998</v>
      </c>
      <c r="AE66" s="99">
        <v>2494.9719799999998</v>
      </c>
    </row>
    <row r="67" spans="1:31" ht="15.5" x14ac:dyDescent="0.35">
      <c r="A67" s="100">
        <v>37043</v>
      </c>
      <c r="B67" s="98">
        <v>8242.4666799999995</v>
      </c>
      <c r="C67" s="98">
        <v>3758.0112300000001</v>
      </c>
      <c r="D67" s="98">
        <v>284.75003600000002</v>
      </c>
      <c r="E67" s="98">
        <v>539.73950200000002</v>
      </c>
      <c r="F67" s="98">
        <v>613.44959700000004</v>
      </c>
      <c r="G67" s="99">
        <v>2237.68244</v>
      </c>
      <c r="H67" s="98">
        <v>586.17570000000001</v>
      </c>
      <c r="I67" s="98">
        <v>109.66354800000001</v>
      </c>
      <c r="J67" s="98">
        <v>110.152608</v>
      </c>
      <c r="K67" s="98">
        <v>600.65294600000004</v>
      </c>
      <c r="L67" s="98">
        <v>422.65218399999998</v>
      </c>
      <c r="M67" s="98">
        <v>481.73271</v>
      </c>
      <c r="N67" s="98">
        <v>391.487617</v>
      </c>
      <c r="O67" s="99">
        <v>252.47313500000001</v>
      </c>
      <c r="P67" s="98">
        <v>425.26423</v>
      </c>
      <c r="Q67" s="98">
        <v>255.633531</v>
      </c>
      <c r="R67" s="98">
        <v>297.54859199999999</v>
      </c>
      <c r="S67" s="98">
        <v>187.87161800000001</v>
      </c>
      <c r="T67" s="98">
        <v>190.14403999999999</v>
      </c>
      <c r="U67" s="98">
        <v>255.393517</v>
      </c>
      <c r="V67" s="98">
        <v>8242.4689799999996</v>
      </c>
      <c r="W67" s="98">
        <v>8242.4689799999996</v>
      </c>
      <c r="X67" s="98"/>
      <c r="Y67" s="98">
        <v>0</v>
      </c>
      <c r="Z67" s="101">
        <v>1</v>
      </c>
      <c r="AA67" s="99">
        <v>2237.68244</v>
      </c>
      <c r="AB67" s="99">
        <v>252.47313500000001</v>
      </c>
      <c r="AC67" s="98"/>
      <c r="AD67" s="99">
        <v>2490.1555800000001</v>
      </c>
      <c r="AE67" s="99">
        <v>2490.1555800000001</v>
      </c>
    </row>
    <row r="68" spans="1:31" ht="15.5" x14ac:dyDescent="0.35">
      <c r="A68" s="100">
        <v>37073</v>
      </c>
      <c r="B68" s="98">
        <v>8225.9</v>
      </c>
      <c r="C68" s="98">
        <v>3745.1709300000002</v>
      </c>
      <c r="D68" s="98">
        <v>285.45587</v>
      </c>
      <c r="E68" s="98">
        <v>540.26710500000002</v>
      </c>
      <c r="F68" s="98">
        <v>614.89680399999997</v>
      </c>
      <c r="G68" s="99">
        <v>2225.2026999999998</v>
      </c>
      <c r="H68" s="98">
        <v>584.58100999999999</v>
      </c>
      <c r="I68" s="98">
        <v>109.66424499999999</v>
      </c>
      <c r="J68" s="98">
        <v>110.19170200000001</v>
      </c>
      <c r="K68" s="98">
        <v>601.50967700000001</v>
      </c>
      <c r="L68" s="98">
        <v>422.18203099999999</v>
      </c>
      <c r="M68" s="98">
        <v>480.16287699999998</v>
      </c>
      <c r="N68" s="98">
        <v>390.66634399999998</v>
      </c>
      <c r="O68" s="99">
        <v>252.63887600000001</v>
      </c>
      <c r="P68" s="98">
        <v>423.47676999999999</v>
      </c>
      <c r="Q68" s="98">
        <v>256.22603400000003</v>
      </c>
      <c r="R68" s="98">
        <v>297.47871400000002</v>
      </c>
      <c r="S68" s="98">
        <v>187.03200699999999</v>
      </c>
      <c r="T68" s="98">
        <v>189.57474500000001</v>
      </c>
      <c r="U68" s="98">
        <v>254.69368900000001</v>
      </c>
      <c r="V68" s="98">
        <v>8225.9</v>
      </c>
      <c r="W68" s="98">
        <v>8225.9</v>
      </c>
      <c r="X68" s="98"/>
      <c r="Y68" s="98">
        <v>0</v>
      </c>
      <c r="Z68" s="101">
        <v>1</v>
      </c>
      <c r="AA68" s="99">
        <v>2225.2026999999998</v>
      </c>
      <c r="AB68" s="99">
        <v>252.63887600000001</v>
      </c>
      <c r="AC68" s="98"/>
      <c r="AD68" s="99">
        <v>2477.8415799999998</v>
      </c>
      <c r="AE68" s="99">
        <v>2477.8415799999998</v>
      </c>
    </row>
    <row r="69" spans="1:31" ht="15.5" x14ac:dyDescent="0.35">
      <c r="A69" s="100">
        <v>37104</v>
      </c>
      <c r="B69" s="98">
        <v>8188.7197200000001</v>
      </c>
      <c r="C69" s="98">
        <v>3713.4056099999998</v>
      </c>
      <c r="D69" s="98">
        <v>284.87777299999999</v>
      </c>
      <c r="E69" s="98">
        <v>538.06974000000002</v>
      </c>
      <c r="F69" s="98">
        <v>614.20105799999999</v>
      </c>
      <c r="G69" s="99">
        <v>2201.0704799999999</v>
      </c>
      <c r="H69" s="98">
        <v>579.893687</v>
      </c>
      <c r="I69" s="98">
        <v>109.49392899999999</v>
      </c>
      <c r="J69" s="98">
        <v>109.91293400000001</v>
      </c>
      <c r="K69" s="98">
        <v>599.89864999999998</v>
      </c>
      <c r="L69" s="98">
        <v>420.85273899999999</v>
      </c>
      <c r="M69" s="98">
        <v>478.82626800000003</v>
      </c>
      <c r="N69" s="98">
        <v>390.67532399999999</v>
      </c>
      <c r="O69" s="99">
        <v>253.43779499999999</v>
      </c>
      <c r="P69" s="98">
        <v>421.91457300000002</v>
      </c>
      <c r="Q69" s="98">
        <v>256.55525899999998</v>
      </c>
      <c r="R69" s="98">
        <v>298.34957700000001</v>
      </c>
      <c r="S69" s="98">
        <v>185.99277000000001</v>
      </c>
      <c r="T69" s="98">
        <v>189.49883600000001</v>
      </c>
      <c r="U69" s="98">
        <v>255.19931800000001</v>
      </c>
      <c r="V69" s="98">
        <v>8188.7188100000003</v>
      </c>
      <c r="W69" s="98">
        <v>8188.7188100000003</v>
      </c>
      <c r="X69" s="98"/>
      <c r="Y69" s="98">
        <v>0</v>
      </c>
      <c r="Z69" s="101">
        <v>1</v>
      </c>
      <c r="AA69" s="99">
        <v>2201.0704799999999</v>
      </c>
      <c r="AB69" s="99">
        <v>253.43779499999999</v>
      </c>
      <c r="AC69" s="98"/>
      <c r="AD69" s="99">
        <v>2454.50828</v>
      </c>
      <c r="AE69" s="99">
        <v>2454.50828</v>
      </c>
    </row>
    <row r="70" spans="1:31" ht="15.5" x14ac:dyDescent="0.35">
      <c r="A70" s="100">
        <v>37135</v>
      </c>
      <c r="B70" s="98">
        <v>8142.6263399999998</v>
      </c>
      <c r="C70" s="98">
        <v>3672.8896500000001</v>
      </c>
      <c r="D70" s="98">
        <v>283.558088</v>
      </c>
      <c r="E70" s="98">
        <v>534.45693500000004</v>
      </c>
      <c r="F70" s="98">
        <v>612.23061900000005</v>
      </c>
      <c r="G70" s="99">
        <v>2171.58061</v>
      </c>
      <c r="H70" s="98">
        <v>574.137654</v>
      </c>
      <c r="I70" s="98">
        <v>109.156372</v>
      </c>
      <c r="J70" s="98">
        <v>109.517959</v>
      </c>
      <c r="K70" s="98">
        <v>597.02716799999996</v>
      </c>
      <c r="L70" s="98">
        <v>419.11324500000001</v>
      </c>
      <c r="M70" s="98">
        <v>477.92552499999999</v>
      </c>
      <c r="N70" s="98">
        <v>391.25170300000002</v>
      </c>
      <c r="O70" s="99">
        <v>254.66200900000001</v>
      </c>
      <c r="P70" s="98">
        <v>420.75559700000002</v>
      </c>
      <c r="Q70" s="98">
        <v>256.65495800000002</v>
      </c>
      <c r="R70" s="98">
        <v>299.71930500000002</v>
      </c>
      <c r="S70" s="98">
        <v>185.062647</v>
      </c>
      <c r="T70" s="98">
        <v>189.56073799999999</v>
      </c>
      <c r="U70" s="98">
        <v>256.255652</v>
      </c>
      <c r="V70" s="98">
        <v>8142.6257299999997</v>
      </c>
      <c r="W70" s="98">
        <v>8142.6257299999997</v>
      </c>
      <c r="X70" s="98"/>
      <c r="Y70" s="98">
        <v>0</v>
      </c>
      <c r="Z70" s="101">
        <v>1</v>
      </c>
      <c r="AA70" s="99">
        <v>2171.58061</v>
      </c>
      <c r="AB70" s="99">
        <v>254.66200900000001</v>
      </c>
      <c r="AC70" s="98"/>
      <c r="AD70" s="99">
        <v>2426.24262</v>
      </c>
      <c r="AE70" s="99">
        <v>2426.24262</v>
      </c>
    </row>
    <row r="71" spans="1:31" ht="15.5" x14ac:dyDescent="0.35">
      <c r="A71" s="100">
        <v>37165</v>
      </c>
      <c r="B71" s="98">
        <v>8103.9539999999997</v>
      </c>
      <c r="C71" s="98">
        <v>3637.9912399999998</v>
      </c>
      <c r="D71" s="98">
        <v>282.32161300000001</v>
      </c>
      <c r="E71" s="98">
        <v>531.34821199999999</v>
      </c>
      <c r="F71" s="98">
        <v>610.41793199999995</v>
      </c>
      <c r="G71" s="99">
        <v>2145.56925</v>
      </c>
      <c r="H71" s="98">
        <v>570.06647299999997</v>
      </c>
      <c r="I71" s="98">
        <v>108.685693</v>
      </c>
      <c r="J71" s="98">
        <v>109.28830000000001</v>
      </c>
      <c r="K71" s="98">
        <v>594.68375600000002</v>
      </c>
      <c r="L71" s="98">
        <v>417.60234800000001</v>
      </c>
      <c r="M71" s="98">
        <v>477.64746600000001</v>
      </c>
      <c r="N71" s="98">
        <v>391.91899799999999</v>
      </c>
      <c r="O71" s="99">
        <v>255.96442400000001</v>
      </c>
      <c r="P71" s="98">
        <v>420.17805600000003</v>
      </c>
      <c r="Q71" s="98">
        <v>256.60293000000001</v>
      </c>
      <c r="R71" s="98">
        <v>300.930027</v>
      </c>
      <c r="S71" s="98">
        <v>184.60491500000001</v>
      </c>
      <c r="T71" s="98">
        <v>189.23410699999999</v>
      </c>
      <c r="U71" s="98">
        <v>256.88930399999998</v>
      </c>
      <c r="V71" s="98">
        <v>8103.9539999999997</v>
      </c>
      <c r="W71" s="98">
        <v>8103.9539999999997</v>
      </c>
      <c r="X71" s="98"/>
      <c r="Y71" s="98">
        <v>0</v>
      </c>
      <c r="Z71" s="101">
        <v>1</v>
      </c>
      <c r="AA71" s="99">
        <v>2145.56925</v>
      </c>
      <c r="AB71" s="99">
        <v>255.96442400000001</v>
      </c>
      <c r="AC71" s="98"/>
      <c r="AD71" s="99">
        <v>2401.5336699999998</v>
      </c>
      <c r="AE71" s="99">
        <v>2401.5336699999998</v>
      </c>
    </row>
    <row r="72" spans="1:31" ht="15.5" x14ac:dyDescent="0.35">
      <c r="A72" s="100">
        <v>37196</v>
      </c>
      <c r="B72" s="98">
        <v>8084.7659599999997</v>
      </c>
      <c r="C72" s="98">
        <v>3619.5604699999999</v>
      </c>
      <c r="D72" s="98">
        <v>281.79986700000001</v>
      </c>
      <c r="E72" s="98">
        <v>530.20299899999998</v>
      </c>
      <c r="F72" s="98">
        <v>609.83838200000002</v>
      </c>
      <c r="G72" s="99">
        <v>2129.78359</v>
      </c>
      <c r="H72" s="98">
        <v>569.63368400000002</v>
      </c>
      <c r="I72" s="98">
        <v>108.14033000000001</v>
      </c>
      <c r="J72" s="98">
        <v>109.42352099999999</v>
      </c>
      <c r="K72" s="98">
        <v>594.18749800000001</v>
      </c>
      <c r="L72" s="98">
        <v>416.81447400000002</v>
      </c>
      <c r="M72" s="98">
        <v>478.01491900000002</v>
      </c>
      <c r="N72" s="98">
        <v>392.29236600000002</v>
      </c>
      <c r="O72" s="99">
        <v>257.00586199999998</v>
      </c>
      <c r="P72" s="98">
        <v>420.27450199999998</v>
      </c>
      <c r="Q72" s="98">
        <v>256.47522700000002</v>
      </c>
      <c r="R72" s="98">
        <v>301.46859899999998</v>
      </c>
      <c r="S72" s="98">
        <v>184.84278800000001</v>
      </c>
      <c r="T72" s="98">
        <v>188.163703</v>
      </c>
      <c r="U72" s="98">
        <v>256.40297099999998</v>
      </c>
      <c r="V72" s="98">
        <v>8084.7662</v>
      </c>
      <c r="W72" s="98">
        <v>8084.7662</v>
      </c>
      <c r="X72" s="98"/>
      <c r="Y72" s="98">
        <v>0</v>
      </c>
      <c r="Z72" s="101">
        <v>1</v>
      </c>
      <c r="AA72" s="99">
        <v>2129.78359</v>
      </c>
      <c r="AB72" s="99">
        <v>257.00586199999998</v>
      </c>
      <c r="AC72" s="98"/>
      <c r="AD72" s="99">
        <v>2386.7894500000002</v>
      </c>
      <c r="AE72" s="99">
        <v>2386.7894500000002</v>
      </c>
    </row>
    <row r="73" spans="1:31" ht="15.5" x14ac:dyDescent="0.35">
      <c r="A73" s="100">
        <v>37226</v>
      </c>
      <c r="B73" s="98">
        <v>8080.0420000000004</v>
      </c>
      <c r="C73" s="98">
        <v>3614.3751000000002</v>
      </c>
      <c r="D73" s="98">
        <v>281.85122899999999</v>
      </c>
      <c r="E73" s="98">
        <v>530.64034000000004</v>
      </c>
      <c r="F73" s="98">
        <v>610.13911499999995</v>
      </c>
      <c r="G73" s="99">
        <v>2122.6147999999998</v>
      </c>
      <c r="H73" s="98">
        <v>571.59275600000001</v>
      </c>
      <c r="I73" s="98">
        <v>107.675977</v>
      </c>
      <c r="J73" s="98">
        <v>109.795348</v>
      </c>
      <c r="K73" s="98">
        <v>594.97970399999997</v>
      </c>
      <c r="L73" s="98">
        <v>416.66656899999998</v>
      </c>
      <c r="M73" s="98">
        <v>478.394745</v>
      </c>
      <c r="N73" s="98">
        <v>392.35352699999999</v>
      </c>
      <c r="O73" s="99">
        <v>257.47879999999998</v>
      </c>
      <c r="P73" s="98">
        <v>420.79481099999998</v>
      </c>
      <c r="Q73" s="98">
        <v>256.34091999999998</v>
      </c>
      <c r="R73" s="98">
        <v>301.400801</v>
      </c>
      <c r="S73" s="98">
        <v>185.43924699999999</v>
      </c>
      <c r="T73" s="98">
        <v>186.678721</v>
      </c>
      <c r="U73" s="98">
        <v>255.20367899999999</v>
      </c>
      <c r="V73" s="98">
        <v>8080.04216</v>
      </c>
      <c r="W73" s="98">
        <v>8080.04216</v>
      </c>
      <c r="X73" s="98"/>
      <c r="Y73" s="98">
        <v>0</v>
      </c>
      <c r="Z73" s="101">
        <v>1</v>
      </c>
      <c r="AA73" s="99">
        <v>2122.6147999999998</v>
      </c>
      <c r="AB73" s="99">
        <v>257.47879999999998</v>
      </c>
      <c r="AC73" s="98"/>
      <c r="AD73" s="99">
        <v>2380.0936000000002</v>
      </c>
      <c r="AE73" s="99">
        <v>2380.0936000000002</v>
      </c>
    </row>
    <row r="74" spans="1:31" ht="15.5" x14ac:dyDescent="0.35">
      <c r="A74" s="100">
        <v>37257</v>
      </c>
      <c r="B74" s="98">
        <v>8080.491</v>
      </c>
      <c r="C74" s="98">
        <v>3615.69481</v>
      </c>
      <c r="D74" s="98">
        <v>282.14079600000002</v>
      </c>
      <c r="E74" s="98">
        <v>531.81918599999995</v>
      </c>
      <c r="F74" s="98">
        <v>610.61021600000004</v>
      </c>
      <c r="G74" s="99">
        <v>2120.3650499999999</v>
      </c>
      <c r="H74" s="98">
        <v>573.89714000000004</v>
      </c>
      <c r="I74" s="98">
        <v>107.472645</v>
      </c>
      <c r="J74" s="98">
        <v>110.19355</v>
      </c>
      <c r="K74" s="98">
        <v>596.032239</v>
      </c>
      <c r="L74" s="98">
        <v>416.93121100000002</v>
      </c>
      <c r="M74" s="98">
        <v>477.98981300000003</v>
      </c>
      <c r="N74" s="98">
        <v>392.17584399999998</v>
      </c>
      <c r="O74" s="99">
        <v>257.08363100000003</v>
      </c>
      <c r="P74" s="98">
        <v>421.40319499999998</v>
      </c>
      <c r="Q74" s="98">
        <v>256.26733300000001</v>
      </c>
      <c r="R74" s="98">
        <v>300.93714199999999</v>
      </c>
      <c r="S74" s="98">
        <v>185.91721100000001</v>
      </c>
      <c r="T74" s="98">
        <v>185.279461</v>
      </c>
      <c r="U74" s="98">
        <v>253.97454300000001</v>
      </c>
      <c r="V74" s="98">
        <v>8080.491</v>
      </c>
      <c r="W74" s="98">
        <v>8080.491</v>
      </c>
      <c r="X74" s="98"/>
      <c r="Y74" s="98">
        <v>0</v>
      </c>
      <c r="Z74" s="101">
        <v>1</v>
      </c>
      <c r="AA74" s="99">
        <v>2120.3650499999999</v>
      </c>
      <c r="AB74" s="99">
        <v>257.08363100000003</v>
      </c>
      <c r="AC74" s="98"/>
      <c r="AD74" s="99">
        <v>2377.44868</v>
      </c>
      <c r="AE74" s="99">
        <v>2377.44868</v>
      </c>
    </row>
    <row r="75" spans="1:31" ht="15.5" x14ac:dyDescent="0.35">
      <c r="A75" s="100">
        <v>37288</v>
      </c>
      <c r="B75" s="98">
        <v>8078.5205100000003</v>
      </c>
      <c r="C75" s="98">
        <v>3617.8142800000001</v>
      </c>
      <c r="D75" s="98">
        <v>282.40812199999999</v>
      </c>
      <c r="E75" s="98">
        <v>533.03357900000003</v>
      </c>
      <c r="F75" s="98">
        <v>610.71126200000003</v>
      </c>
      <c r="G75" s="99">
        <v>2119.7797500000001</v>
      </c>
      <c r="H75" s="98">
        <v>574.95759799999996</v>
      </c>
      <c r="I75" s="98">
        <v>107.635232</v>
      </c>
      <c r="J75" s="98">
        <v>110.45589099999999</v>
      </c>
      <c r="K75" s="98">
        <v>596.56009500000005</v>
      </c>
      <c r="L75" s="98">
        <v>417.37629399999997</v>
      </c>
      <c r="M75" s="98">
        <v>476.29032599999999</v>
      </c>
      <c r="N75" s="98">
        <v>391.813918</v>
      </c>
      <c r="O75" s="99">
        <v>255.68784400000001</v>
      </c>
      <c r="P75" s="98">
        <v>421.77910400000002</v>
      </c>
      <c r="Q75" s="98">
        <v>256.27494899999999</v>
      </c>
      <c r="R75" s="98">
        <v>300.25690500000002</v>
      </c>
      <c r="S75" s="98">
        <v>185.905641</v>
      </c>
      <c r="T75" s="98">
        <v>184.35343499999999</v>
      </c>
      <c r="U75" s="98">
        <v>253.24021500000001</v>
      </c>
      <c r="V75" s="98">
        <v>8078.5204400000002</v>
      </c>
      <c r="W75" s="98">
        <v>8078.5204400000002</v>
      </c>
      <c r="X75" s="98"/>
      <c r="Y75" s="98">
        <v>0</v>
      </c>
      <c r="Z75" s="101">
        <v>1</v>
      </c>
      <c r="AA75" s="99">
        <v>2119.7797500000001</v>
      </c>
      <c r="AB75" s="99">
        <v>255.68784400000001</v>
      </c>
      <c r="AC75" s="98"/>
      <c r="AD75" s="99">
        <v>2375.4675999999999</v>
      </c>
      <c r="AE75" s="99">
        <v>2375.4675999999999</v>
      </c>
    </row>
    <row r="76" spans="1:31" ht="15.5" x14ac:dyDescent="0.35">
      <c r="A76" s="100">
        <v>37316</v>
      </c>
      <c r="B76" s="98">
        <v>8073.3325999999997</v>
      </c>
      <c r="C76" s="98">
        <v>3619.16824</v>
      </c>
      <c r="D76" s="98">
        <v>282.69059499999997</v>
      </c>
      <c r="E76" s="98">
        <v>534.11794299999997</v>
      </c>
      <c r="F76" s="98">
        <v>610.57979399999999</v>
      </c>
      <c r="G76" s="99">
        <v>2119.3773799999999</v>
      </c>
      <c r="H76" s="98">
        <v>575.01415099999997</v>
      </c>
      <c r="I76" s="98">
        <v>107.968172</v>
      </c>
      <c r="J76" s="98">
        <v>110.612127</v>
      </c>
      <c r="K76" s="98">
        <v>596.75078099999996</v>
      </c>
      <c r="L76" s="98">
        <v>417.75098500000001</v>
      </c>
      <c r="M76" s="98">
        <v>473.93581899999998</v>
      </c>
      <c r="N76" s="98">
        <v>391.24731300000002</v>
      </c>
      <c r="O76" s="99">
        <v>253.82731799999999</v>
      </c>
      <c r="P76" s="98">
        <v>421.66294199999999</v>
      </c>
      <c r="Q76" s="98">
        <v>256.19688600000001</v>
      </c>
      <c r="R76" s="98">
        <v>299.41447099999999</v>
      </c>
      <c r="S76" s="98">
        <v>185.457661</v>
      </c>
      <c r="T76" s="98">
        <v>183.837005</v>
      </c>
      <c r="U76" s="98">
        <v>252.891526</v>
      </c>
      <c r="V76" s="98">
        <v>8073.3325599999998</v>
      </c>
      <c r="W76" s="98">
        <v>8073.3325599999998</v>
      </c>
      <c r="X76" s="98"/>
      <c r="Y76" s="98">
        <v>0</v>
      </c>
      <c r="Z76" s="101">
        <v>1</v>
      </c>
      <c r="AA76" s="99">
        <v>2119.3773799999999</v>
      </c>
      <c r="AB76" s="99">
        <v>253.82731799999999</v>
      </c>
      <c r="AC76" s="98"/>
      <c r="AD76" s="99">
        <v>2373.2046999999998</v>
      </c>
      <c r="AE76" s="99">
        <v>2373.2046999999998</v>
      </c>
    </row>
    <row r="77" spans="1:31" ht="15.5" x14ac:dyDescent="0.35">
      <c r="A77" s="100">
        <v>37347</v>
      </c>
      <c r="B77" s="98">
        <v>8065.8280000000004</v>
      </c>
      <c r="C77" s="98">
        <v>3619.22642</v>
      </c>
      <c r="D77" s="98">
        <v>283.10006199999998</v>
      </c>
      <c r="E77" s="98">
        <v>535.04179499999998</v>
      </c>
      <c r="F77" s="98">
        <v>610.52284399999996</v>
      </c>
      <c r="G77" s="99">
        <v>2118.1196500000001</v>
      </c>
      <c r="H77" s="98">
        <v>574.76413100000002</v>
      </c>
      <c r="I77" s="98">
        <v>108.200788</v>
      </c>
      <c r="J77" s="98">
        <v>110.74001</v>
      </c>
      <c r="K77" s="98">
        <v>597.03493300000002</v>
      </c>
      <c r="L77" s="98">
        <v>417.79976799999997</v>
      </c>
      <c r="M77" s="98">
        <v>471.85315900000001</v>
      </c>
      <c r="N77" s="98">
        <v>390.43683399999998</v>
      </c>
      <c r="O77" s="99">
        <v>252.20502999999999</v>
      </c>
      <c r="P77" s="98">
        <v>420.81035200000002</v>
      </c>
      <c r="Q77" s="98">
        <v>255.81942000000001</v>
      </c>
      <c r="R77" s="98">
        <v>298.43299400000001</v>
      </c>
      <c r="S77" s="98">
        <v>184.732438</v>
      </c>
      <c r="T77" s="98">
        <v>183.55374900000001</v>
      </c>
      <c r="U77" s="98">
        <v>252.66084900000001</v>
      </c>
      <c r="V77" s="98">
        <v>8065.8280000000004</v>
      </c>
      <c r="W77" s="98">
        <v>8065.8280000000004</v>
      </c>
      <c r="X77" s="98"/>
      <c r="Y77" s="98">
        <v>0</v>
      </c>
      <c r="Z77" s="101">
        <v>1</v>
      </c>
      <c r="AA77" s="99">
        <v>2118.1196500000001</v>
      </c>
      <c r="AB77" s="99">
        <v>252.20502999999999</v>
      </c>
      <c r="AC77" s="98"/>
      <c r="AD77" s="99">
        <v>2370.32467</v>
      </c>
      <c r="AE77" s="99">
        <v>2370.32467</v>
      </c>
    </row>
    <row r="78" spans="1:31" ht="15.5" x14ac:dyDescent="0.35">
      <c r="A78" s="100">
        <v>37377</v>
      </c>
      <c r="B78" s="98">
        <v>8057.0818099999997</v>
      </c>
      <c r="C78" s="98">
        <v>3617.6561299999998</v>
      </c>
      <c r="D78" s="98">
        <v>283.66953999999998</v>
      </c>
      <c r="E78" s="98">
        <v>535.81973000000005</v>
      </c>
      <c r="F78" s="98">
        <v>610.78530999999998</v>
      </c>
      <c r="G78" s="99">
        <v>2115.2737000000002</v>
      </c>
      <c r="H78" s="98">
        <v>574.74393999999995</v>
      </c>
      <c r="I78" s="98">
        <v>108.149216</v>
      </c>
      <c r="J78" s="98">
        <v>110.89864300000001</v>
      </c>
      <c r="K78" s="98">
        <v>597.71553700000004</v>
      </c>
      <c r="L78" s="98">
        <v>417.39666699999998</v>
      </c>
      <c r="M78" s="98">
        <v>470.74742400000002</v>
      </c>
      <c r="N78" s="98">
        <v>389.40236700000003</v>
      </c>
      <c r="O78" s="99">
        <v>251.34789699999999</v>
      </c>
      <c r="P78" s="98">
        <v>419.13178599999998</v>
      </c>
      <c r="Q78" s="98">
        <v>255.04518100000001</v>
      </c>
      <c r="R78" s="98">
        <v>297.396545</v>
      </c>
      <c r="S78" s="98">
        <v>183.896579</v>
      </c>
      <c r="T78" s="98">
        <v>183.34120899999999</v>
      </c>
      <c r="U78" s="98">
        <v>252.32161199999999</v>
      </c>
      <c r="V78" s="98">
        <v>8057.0818300000001</v>
      </c>
      <c r="W78" s="98">
        <v>8057.0818300000001</v>
      </c>
      <c r="X78" s="98"/>
      <c r="Y78" s="98">
        <v>0</v>
      </c>
      <c r="Z78" s="101">
        <v>1</v>
      </c>
      <c r="AA78" s="99">
        <v>2115.2737000000002</v>
      </c>
      <c r="AB78" s="99">
        <v>251.34789699999999</v>
      </c>
      <c r="AC78" s="98"/>
      <c r="AD78" s="99">
        <v>2366.6215999999999</v>
      </c>
      <c r="AE78" s="99">
        <v>2366.6215999999999</v>
      </c>
    </row>
    <row r="79" spans="1:31" ht="15.5" x14ac:dyDescent="0.35">
      <c r="A79" s="100">
        <v>37408</v>
      </c>
      <c r="B79" s="98">
        <v>8048.8667699999996</v>
      </c>
      <c r="C79" s="98">
        <v>3614.9149499999999</v>
      </c>
      <c r="D79" s="98">
        <v>284.11674099999999</v>
      </c>
      <c r="E79" s="98">
        <v>536.64663399999995</v>
      </c>
      <c r="F79" s="98">
        <v>611.36355900000001</v>
      </c>
      <c r="G79" s="99">
        <v>2111.32845</v>
      </c>
      <c r="H79" s="98">
        <v>574.84625700000004</v>
      </c>
      <c r="I79" s="98">
        <v>107.976862</v>
      </c>
      <c r="J79" s="98">
        <v>111.07252699999999</v>
      </c>
      <c r="K79" s="98">
        <v>598.58497699999998</v>
      </c>
      <c r="L79" s="98">
        <v>416.93386099999998</v>
      </c>
      <c r="M79" s="98">
        <v>470.43652900000001</v>
      </c>
      <c r="N79" s="98">
        <v>388.400127</v>
      </c>
      <c r="O79" s="99">
        <v>251.07860500000001</v>
      </c>
      <c r="P79" s="98">
        <v>417.15693499999998</v>
      </c>
      <c r="Q79" s="98">
        <v>254.24220199999999</v>
      </c>
      <c r="R79" s="98">
        <v>296.63286199999999</v>
      </c>
      <c r="S79" s="98">
        <v>183.146466</v>
      </c>
      <c r="T79" s="98">
        <v>183.09279100000001</v>
      </c>
      <c r="U79" s="98">
        <v>251.81146699999999</v>
      </c>
      <c r="V79" s="98">
        <v>8048.8667800000003</v>
      </c>
      <c r="W79" s="98">
        <v>8048.8667800000003</v>
      </c>
      <c r="X79" s="98"/>
      <c r="Y79" s="98">
        <v>0</v>
      </c>
      <c r="Z79" s="101">
        <v>1</v>
      </c>
      <c r="AA79" s="99">
        <v>2111.32845</v>
      </c>
      <c r="AB79" s="99">
        <v>251.07860500000001</v>
      </c>
      <c r="AC79" s="98"/>
      <c r="AD79" s="99">
        <v>2362.40706</v>
      </c>
      <c r="AE79" s="99">
        <v>2362.40706</v>
      </c>
    </row>
    <row r="80" spans="1:31" ht="15.5" x14ac:dyDescent="0.35">
      <c r="A80" s="100">
        <v>37438</v>
      </c>
      <c r="B80" s="98">
        <v>8043.13</v>
      </c>
      <c r="C80" s="98">
        <v>3611.6580300000001</v>
      </c>
      <c r="D80" s="98">
        <v>284.08054600000003</v>
      </c>
      <c r="E80" s="98">
        <v>537.762473</v>
      </c>
      <c r="F80" s="98">
        <v>612.19182599999999</v>
      </c>
      <c r="G80" s="99">
        <v>2107.0782300000001</v>
      </c>
      <c r="H80" s="98">
        <v>574.80282899999997</v>
      </c>
      <c r="I80" s="98">
        <v>107.933947</v>
      </c>
      <c r="J80" s="98">
        <v>111.227515</v>
      </c>
      <c r="K80" s="98">
        <v>599.30798900000002</v>
      </c>
      <c r="L80" s="98">
        <v>416.93306999999999</v>
      </c>
      <c r="M80" s="98">
        <v>470.51659899999999</v>
      </c>
      <c r="N80" s="98">
        <v>387.745408</v>
      </c>
      <c r="O80" s="99">
        <v>251.04378299999999</v>
      </c>
      <c r="P80" s="98">
        <v>415.57029799999998</v>
      </c>
      <c r="Q80" s="98">
        <v>253.894869</v>
      </c>
      <c r="R80" s="98">
        <v>296.530597</v>
      </c>
      <c r="S80" s="98">
        <v>182.685923</v>
      </c>
      <c r="T80" s="98">
        <v>182.71587099999999</v>
      </c>
      <c r="U80" s="98">
        <v>251.10912300000001</v>
      </c>
      <c r="V80" s="98">
        <v>8043.13</v>
      </c>
      <c r="W80" s="98">
        <v>8043.13</v>
      </c>
      <c r="X80" s="98"/>
      <c r="Y80" s="98">
        <v>0</v>
      </c>
      <c r="Z80" s="101">
        <v>1</v>
      </c>
      <c r="AA80" s="99">
        <v>2107.0782300000001</v>
      </c>
      <c r="AB80" s="99">
        <v>251.04378299999999</v>
      </c>
      <c r="AC80" s="98"/>
      <c r="AD80" s="99">
        <v>2358.1220199999998</v>
      </c>
      <c r="AE80" s="99">
        <v>2358.1220199999998</v>
      </c>
    </row>
    <row r="81" spans="1:31" ht="15.5" x14ac:dyDescent="0.35">
      <c r="A81" s="100">
        <v>37469</v>
      </c>
      <c r="B81" s="98">
        <v>8041.2372699999996</v>
      </c>
      <c r="C81" s="98">
        <v>3608.5406899999998</v>
      </c>
      <c r="D81" s="98">
        <v>283.359441</v>
      </c>
      <c r="E81" s="98">
        <v>539.29584</v>
      </c>
      <c r="F81" s="98">
        <v>613.18523500000003</v>
      </c>
      <c r="G81" s="99">
        <v>2103.2101699999998</v>
      </c>
      <c r="H81" s="98">
        <v>574.47227799999996</v>
      </c>
      <c r="I81" s="98">
        <v>108.202963</v>
      </c>
      <c r="J81" s="98">
        <v>111.342095</v>
      </c>
      <c r="K81" s="98">
        <v>599.68255499999998</v>
      </c>
      <c r="L81" s="98">
        <v>417.71016300000002</v>
      </c>
      <c r="M81" s="98">
        <v>470.62325299999998</v>
      </c>
      <c r="N81" s="98">
        <v>387.664399</v>
      </c>
      <c r="O81" s="99">
        <v>250.945176</v>
      </c>
      <c r="P81" s="98">
        <v>414.82891899999998</v>
      </c>
      <c r="Q81" s="98">
        <v>254.30882399999999</v>
      </c>
      <c r="R81" s="98">
        <v>297.30222900000001</v>
      </c>
      <c r="S81" s="98">
        <v>182.64363700000001</v>
      </c>
      <c r="T81" s="98">
        <v>182.158097</v>
      </c>
      <c r="U81" s="98">
        <v>250.30258499999999</v>
      </c>
      <c r="V81" s="98">
        <v>8041.2372599999999</v>
      </c>
      <c r="W81" s="98">
        <v>8041.2372599999999</v>
      </c>
      <c r="X81" s="98"/>
      <c r="Y81" s="98">
        <v>0</v>
      </c>
      <c r="Z81" s="101">
        <v>1</v>
      </c>
      <c r="AA81" s="99">
        <v>2103.2101699999998</v>
      </c>
      <c r="AB81" s="99">
        <v>250.945176</v>
      </c>
      <c r="AC81" s="98"/>
      <c r="AD81" s="99">
        <v>2354.15535</v>
      </c>
      <c r="AE81" s="99">
        <v>2354.15535</v>
      </c>
    </row>
    <row r="82" spans="1:31" ht="15.5" x14ac:dyDescent="0.35">
      <c r="A82" s="100">
        <v>37500</v>
      </c>
      <c r="B82" s="98">
        <v>8042.2289300000002</v>
      </c>
      <c r="C82" s="98">
        <v>3606.2189699999999</v>
      </c>
      <c r="D82" s="98">
        <v>282.39032400000002</v>
      </c>
      <c r="E82" s="98">
        <v>540.92985699999997</v>
      </c>
      <c r="F82" s="98">
        <v>614.18248200000005</v>
      </c>
      <c r="G82" s="99">
        <v>2099.9825599999999</v>
      </c>
      <c r="H82" s="98">
        <v>574.220732</v>
      </c>
      <c r="I82" s="98">
        <v>108.695492</v>
      </c>
      <c r="J82" s="98">
        <v>111.445302</v>
      </c>
      <c r="K82" s="98">
        <v>600.03965100000005</v>
      </c>
      <c r="L82" s="98">
        <v>418.757611</v>
      </c>
      <c r="M82" s="98">
        <v>470.550095</v>
      </c>
      <c r="N82" s="98">
        <v>388.02685000000002</v>
      </c>
      <c r="O82" s="99">
        <v>250.705005</v>
      </c>
      <c r="P82" s="98">
        <v>414.48000500000001</v>
      </c>
      <c r="Q82" s="98">
        <v>255.07473200000001</v>
      </c>
      <c r="R82" s="98">
        <v>298.45553899999999</v>
      </c>
      <c r="S82" s="98">
        <v>182.847736</v>
      </c>
      <c r="T82" s="98">
        <v>181.52821599999999</v>
      </c>
      <c r="U82" s="98">
        <v>249.91704899999999</v>
      </c>
      <c r="V82" s="98">
        <v>8042.2289300000002</v>
      </c>
      <c r="W82" s="98">
        <v>8042.2289300000002</v>
      </c>
      <c r="X82" s="98"/>
      <c r="Y82" s="98">
        <v>0</v>
      </c>
      <c r="Z82" s="101">
        <v>1</v>
      </c>
      <c r="AA82" s="99">
        <v>2099.9825599999999</v>
      </c>
      <c r="AB82" s="99">
        <v>250.705005</v>
      </c>
      <c r="AC82" s="98"/>
      <c r="AD82" s="99">
        <v>2350.6875700000001</v>
      </c>
      <c r="AE82" s="99">
        <v>2350.6875700000001</v>
      </c>
    </row>
    <row r="83" spans="1:31" ht="15.5" x14ac:dyDescent="0.35">
      <c r="A83" s="100">
        <v>37530</v>
      </c>
      <c r="B83" s="98">
        <v>8044.5640000000003</v>
      </c>
      <c r="C83" s="98">
        <v>3605.3490499999998</v>
      </c>
      <c r="D83" s="98">
        <v>281.769699</v>
      </c>
      <c r="E83" s="98">
        <v>542.23627599999998</v>
      </c>
      <c r="F83" s="98">
        <v>615.003152</v>
      </c>
      <c r="G83" s="99">
        <v>2097.5464900000002</v>
      </c>
      <c r="H83" s="98">
        <v>574.54119400000002</v>
      </c>
      <c r="I83" s="98">
        <v>109.25539000000001</v>
      </c>
      <c r="J83" s="98">
        <v>111.57880900000001</v>
      </c>
      <c r="K83" s="98">
        <v>600.84349699999996</v>
      </c>
      <c r="L83" s="98">
        <v>419.36203899999998</v>
      </c>
      <c r="M83" s="98">
        <v>470.13022100000001</v>
      </c>
      <c r="N83" s="98">
        <v>388.613404</v>
      </c>
      <c r="O83" s="99">
        <v>250.30060900000001</v>
      </c>
      <c r="P83" s="98">
        <v>413.84330999999997</v>
      </c>
      <c r="Q83" s="98">
        <v>255.604513</v>
      </c>
      <c r="R83" s="98">
        <v>299.32213100000001</v>
      </c>
      <c r="S83" s="98">
        <v>183.051209</v>
      </c>
      <c r="T83" s="98">
        <v>180.97524899999999</v>
      </c>
      <c r="U83" s="98">
        <v>250.58700899999999</v>
      </c>
      <c r="V83" s="98">
        <v>8044.5640000000003</v>
      </c>
      <c r="W83" s="98">
        <v>8044.5640000000003</v>
      </c>
      <c r="X83" s="98"/>
      <c r="Y83" s="98">
        <v>0</v>
      </c>
      <c r="Z83" s="101">
        <v>1</v>
      </c>
      <c r="AA83" s="99">
        <v>2097.5464900000002</v>
      </c>
      <c r="AB83" s="99">
        <v>250.30060900000001</v>
      </c>
      <c r="AC83" s="98"/>
      <c r="AD83" s="99">
        <v>2347.8471</v>
      </c>
      <c r="AE83" s="99">
        <v>2347.8471</v>
      </c>
    </row>
    <row r="84" spans="1:31" ht="15.5" x14ac:dyDescent="0.35">
      <c r="A84" s="100">
        <v>37561</v>
      </c>
      <c r="B84" s="98">
        <v>8046.6783699999996</v>
      </c>
      <c r="C84" s="98">
        <v>3606.13013</v>
      </c>
      <c r="D84" s="98">
        <v>281.89007299999997</v>
      </c>
      <c r="E84" s="98">
        <v>542.89934800000003</v>
      </c>
      <c r="F84" s="98">
        <v>615.49936400000001</v>
      </c>
      <c r="G84" s="99">
        <v>2095.8371699999998</v>
      </c>
      <c r="H84" s="98">
        <v>575.75583200000005</v>
      </c>
      <c r="I84" s="98">
        <v>109.74770599999999</v>
      </c>
      <c r="J84" s="98">
        <v>111.76192</v>
      </c>
      <c r="K84" s="98">
        <v>602.37041599999998</v>
      </c>
      <c r="L84" s="98">
        <v>419.035144</v>
      </c>
      <c r="M84" s="98">
        <v>469.28760699999998</v>
      </c>
      <c r="N84" s="98">
        <v>389.209564</v>
      </c>
      <c r="O84" s="99">
        <v>249.725053</v>
      </c>
      <c r="P84" s="98">
        <v>412.43901399999999</v>
      </c>
      <c r="Q84" s="98">
        <v>255.486906</v>
      </c>
      <c r="R84" s="98">
        <v>299.40933100000001</v>
      </c>
      <c r="S84" s="98">
        <v>183.06974500000001</v>
      </c>
      <c r="T84" s="98">
        <v>180.59624099999999</v>
      </c>
      <c r="U84" s="98">
        <v>252.65831299999999</v>
      </c>
      <c r="V84" s="98">
        <v>8046.6783699999996</v>
      </c>
      <c r="W84" s="98">
        <v>8046.6783699999996</v>
      </c>
      <c r="X84" s="98"/>
      <c r="Y84" s="98">
        <v>0</v>
      </c>
      <c r="Z84" s="101">
        <v>1</v>
      </c>
      <c r="AA84" s="99">
        <v>2095.8371699999998</v>
      </c>
      <c r="AB84" s="99">
        <v>249.725053</v>
      </c>
      <c r="AC84" s="98"/>
      <c r="AD84" s="99">
        <v>2345.5622199999998</v>
      </c>
      <c r="AE84" s="99">
        <v>2345.5622199999998</v>
      </c>
    </row>
    <row r="85" spans="1:31" ht="15.5" x14ac:dyDescent="0.35">
      <c r="A85" s="100">
        <v>37591</v>
      </c>
      <c r="B85" s="98">
        <v>8046.9155600000004</v>
      </c>
      <c r="C85" s="98">
        <v>3606.9333799999999</v>
      </c>
      <c r="D85" s="98">
        <v>282.32797199999999</v>
      </c>
      <c r="E85" s="98">
        <v>543.05332599999997</v>
      </c>
      <c r="F85" s="98">
        <v>615.65335800000003</v>
      </c>
      <c r="G85" s="99">
        <v>2093.92632</v>
      </c>
      <c r="H85" s="98">
        <v>577.50349000000006</v>
      </c>
      <c r="I85" s="98">
        <v>110.122276</v>
      </c>
      <c r="J85" s="98">
        <v>111.92447799999999</v>
      </c>
      <c r="K85" s="98">
        <v>604.145129</v>
      </c>
      <c r="L85" s="98">
        <v>418.18892099999999</v>
      </c>
      <c r="M85" s="98">
        <v>468.30973299999999</v>
      </c>
      <c r="N85" s="98">
        <v>389.62027</v>
      </c>
      <c r="O85" s="99">
        <v>249.034313</v>
      </c>
      <c r="P85" s="98">
        <v>410.58902999999998</v>
      </c>
      <c r="Q85" s="98">
        <v>255.017931</v>
      </c>
      <c r="R85" s="98">
        <v>298.92734300000001</v>
      </c>
      <c r="S85" s="98">
        <v>182.969818</v>
      </c>
      <c r="T85" s="98">
        <v>180.280327</v>
      </c>
      <c r="U85" s="98">
        <v>255.322213</v>
      </c>
      <c r="V85" s="98">
        <v>8046.9155700000001</v>
      </c>
      <c r="W85" s="98">
        <v>8046.9155700000001</v>
      </c>
      <c r="X85" s="98"/>
      <c r="Y85" s="98">
        <v>0</v>
      </c>
      <c r="Z85" s="101">
        <v>1</v>
      </c>
      <c r="AA85" s="99">
        <v>2093.92632</v>
      </c>
      <c r="AB85" s="99">
        <v>249.034313</v>
      </c>
      <c r="AC85" s="98"/>
      <c r="AD85" s="99">
        <v>2342.96063</v>
      </c>
      <c r="AE85" s="99">
        <v>2342.96063</v>
      </c>
    </row>
    <row r="86" spans="1:31" ht="15.5" x14ac:dyDescent="0.35">
      <c r="A86" s="100">
        <v>37622</v>
      </c>
      <c r="B86" s="98">
        <v>8043.5959999999995</v>
      </c>
      <c r="C86" s="98">
        <v>3605.6729700000001</v>
      </c>
      <c r="D86" s="98">
        <v>282.45592499999998</v>
      </c>
      <c r="E86" s="98">
        <v>542.94495900000004</v>
      </c>
      <c r="F86" s="98">
        <v>615.47990600000003</v>
      </c>
      <c r="G86" s="99">
        <v>2090.6697899999999</v>
      </c>
      <c r="H86" s="98">
        <v>579.25217499999997</v>
      </c>
      <c r="I86" s="98">
        <v>110.350128</v>
      </c>
      <c r="J86" s="98">
        <v>111.973957</v>
      </c>
      <c r="K86" s="98">
        <v>605.504459</v>
      </c>
      <c r="L86" s="98">
        <v>417.46043900000001</v>
      </c>
      <c r="M86" s="98">
        <v>467.57495899999998</v>
      </c>
      <c r="N86" s="98">
        <v>389.65532200000001</v>
      </c>
      <c r="O86" s="99">
        <v>248.30009000000001</v>
      </c>
      <c r="P86" s="98">
        <v>408.815699</v>
      </c>
      <c r="Q86" s="98">
        <v>254.67042699999999</v>
      </c>
      <c r="R86" s="98">
        <v>298.26208700000001</v>
      </c>
      <c r="S86" s="98">
        <v>182.88060300000001</v>
      </c>
      <c r="T86" s="98">
        <v>179.864664</v>
      </c>
      <c r="U86" s="98">
        <v>257.481315</v>
      </c>
      <c r="V86" s="98">
        <v>8043.5959999999995</v>
      </c>
      <c r="W86" s="98">
        <v>8043.5959999999995</v>
      </c>
      <c r="X86" s="98"/>
      <c r="Y86" s="98">
        <v>0</v>
      </c>
      <c r="Z86" s="101">
        <v>1</v>
      </c>
      <c r="AA86" s="99">
        <v>2090.6697899999999</v>
      </c>
      <c r="AB86" s="99">
        <v>248.30009000000001</v>
      </c>
      <c r="AC86" s="98"/>
      <c r="AD86" s="99">
        <v>2338.9698800000001</v>
      </c>
      <c r="AE86" s="99">
        <v>2338.9698800000001</v>
      </c>
    </row>
    <row r="87" spans="1:31" ht="15.5" x14ac:dyDescent="0.35">
      <c r="A87" s="100">
        <v>37653</v>
      </c>
      <c r="B87" s="98">
        <v>8035.9469499999996</v>
      </c>
      <c r="C87" s="98">
        <v>3600.9734899999999</v>
      </c>
      <c r="D87" s="98">
        <v>281.81954000000002</v>
      </c>
      <c r="E87" s="98">
        <v>542.77873099999999</v>
      </c>
      <c r="F87" s="98">
        <v>615.06183199999998</v>
      </c>
      <c r="G87" s="99">
        <v>2085.46099</v>
      </c>
      <c r="H87" s="98">
        <v>580.49934599999995</v>
      </c>
      <c r="I87" s="98">
        <v>110.414886</v>
      </c>
      <c r="J87" s="98">
        <v>111.863118</v>
      </c>
      <c r="K87" s="98">
        <v>606.00221399999998</v>
      </c>
      <c r="L87" s="98">
        <v>417.33505300000002</v>
      </c>
      <c r="M87" s="98">
        <v>467.35639800000001</v>
      </c>
      <c r="N87" s="98">
        <v>389.19186100000002</v>
      </c>
      <c r="O87" s="99">
        <v>247.575841</v>
      </c>
      <c r="P87" s="98">
        <v>407.55946</v>
      </c>
      <c r="Q87" s="98">
        <v>254.79736399999999</v>
      </c>
      <c r="R87" s="98">
        <v>297.74316099999999</v>
      </c>
      <c r="S87" s="98">
        <v>182.90066100000001</v>
      </c>
      <c r="T87" s="98">
        <v>179.24624299999999</v>
      </c>
      <c r="U87" s="98">
        <v>258.34113100000002</v>
      </c>
      <c r="V87" s="98">
        <v>8035.9469499999996</v>
      </c>
      <c r="W87" s="98">
        <v>8035.9469499999996</v>
      </c>
      <c r="X87" s="98"/>
      <c r="Y87" s="98">
        <v>0</v>
      </c>
      <c r="Z87" s="101">
        <v>1</v>
      </c>
      <c r="AA87" s="99">
        <v>2085.46099</v>
      </c>
      <c r="AB87" s="99">
        <v>247.575841</v>
      </c>
      <c r="AC87" s="98"/>
      <c r="AD87" s="99">
        <v>2333.03683</v>
      </c>
      <c r="AE87" s="99">
        <v>2333.03683</v>
      </c>
    </row>
    <row r="88" spans="1:31" ht="15.5" x14ac:dyDescent="0.35">
      <c r="A88" s="100">
        <v>37681</v>
      </c>
      <c r="B88" s="98">
        <v>8026.8230999999996</v>
      </c>
      <c r="C88" s="98">
        <v>3594.3012100000001</v>
      </c>
      <c r="D88" s="98">
        <v>280.65673299999997</v>
      </c>
      <c r="E88" s="98">
        <v>542.59005200000001</v>
      </c>
      <c r="F88" s="98">
        <v>614.75415799999996</v>
      </c>
      <c r="G88" s="99">
        <v>2079.8436299999998</v>
      </c>
      <c r="H88" s="98">
        <v>580.86024599999996</v>
      </c>
      <c r="I88" s="98">
        <v>110.35054700000001</v>
      </c>
      <c r="J88" s="98">
        <v>111.725866</v>
      </c>
      <c r="K88" s="98">
        <v>606.06015600000001</v>
      </c>
      <c r="L88" s="98">
        <v>417.69125400000001</v>
      </c>
      <c r="M88" s="98">
        <v>467.50619899999998</v>
      </c>
      <c r="N88" s="98">
        <v>388.376394</v>
      </c>
      <c r="O88" s="99">
        <v>246.84205600000001</v>
      </c>
      <c r="P88" s="98">
        <v>406.93312400000002</v>
      </c>
      <c r="Q88" s="98">
        <v>255.27225100000001</v>
      </c>
      <c r="R88" s="98">
        <v>297.47485599999999</v>
      </c>
      <c r="S88" s="98">
        <v>183.00610599999999</v>
      </c>
      <c r="T88" s="98">
        <v>178.561384</v>
      </c>
      <c r="U88" s="98">
        <v>258.31879099999998</v>
      </c>
      <c r="V88" s="98">
        <v>8026.8230999999996</v>
      </c>
      <c r="W88" s="98">
        <v>8026.8230999999996</v>
      </c>
      <c r="X88" s="98"/>
      <c r="Y88" s="98">
        <v>0</v>
      </c>
      <c r="Z88" s="101">
        <v>1</v>
      </c>
      <c r="AA88" s="99">
        <v>2079.8436299999998</v>
      </c>
      <c r="AB88" s="99">
        <v>246.84205600000001</v>
      </c>
      <c r="AC88" s="98"/>
      <c r="AD88" s="99">
        <v>2326.6856899999998</v>
      </c>
      <c r="AE88" s="99">
        <v>2326.6856899999998</v>
      </c>
    </row>
    <row r="89" spans="1:31" ht="15.5" x14ac:dyDescent="0.35">
      <c r="A89" s="100">
        <v>37712</v>
      </c>
      <c r="B89" s="98">
        <v>8019.9859999999999</v>
      </c>
      <c r="C89" s="98">
        <v>3587.8328099999999</v>
      </c>
      <c r="D89" s="98">
        <v>279.37849399999999</v>
      </c>
      <c r="E89" s="98">
        <v>542.37206200000003</v>
      </c>
      <c r="F89" s="98">
        <v>614.97995800000001</v>
      </c>
      <c r="G89" s="99">
        <v>2075.8989799999999</v>
      </c>
      <c r="H89" s="98">
        <v>579.97956899999997</v>
      </c>
      <c r="I89" s="98">
        <v>110.2037</v>
      </c>
      <c r="J89" s="98">
        <v>111.74139</v>
      </c>
      <c r="K89" s="98">
        <v>606.31703400000004</v>
      </c>
      <c r="L89" s="98">
        <v>418.25582000000003</v>
      </c>
      <c r="M89" s="98">
        <v>467.77126399999997</v>
      </c>
      <c r="N89" s="98">
        <v>387.42277000000001</v>
      </c>
      <c r="O89" s="99">
        <v>246.06097600000001</v>
      </c>
      <c r="P89" s="98">
        <v>406.96759700000001</v>
      </c>
      <c r="Q89" s="98">
        <v>255.84872999999999</v>
      </c>
      <c r="R89" s="98">
        <v>297.50513799999999</v>
      </c>
      <c r="S89" s="98">
        <v>183.14244199999999</v>
      </c>
      <c r="T89" s="98">
        <v>178.00623899999999</v>
      </c>
      <c r="U89" s="98">
        <v>258.13433600000002</v>
      </c>
      <c r="V89" s="98">
        <v>8019.9859999999999</v>
      </c>
      <c r="W89" s="98">
        <v>8019.9859999999999</v>
      </c>
      <c r="X89" s="98"/>
      <c r="Y89" s="98">
        <v>0</v>
      </c>
      <c r="Z89" s="101">
        <v>1</v>
      </c>
      <c r="AA89" s="99">
        <v>2075.8989799999999</v>
      </c>
      <c r="AB89" s="99">
        <v>246.06097600000001</v>
      </c>
      <c r="AC89" s="98"/>
      <c r="AD89" s="99">
        <v>2321.9599600000001</v>
      </c>
      <c r="AE89" s="99">
        <v>2321.9599600000001</v>
      </c>
    </row>
    <row r="90" spans="1:31" ht="15.5" x14ac:dyDescent="0.35">
      <c r="A90" s="100">
        <v>37742</v>
      </c>
      <c r="B90" s="98">
        <v>8018.2447199999997</v>
      </c>
      <c r="C90" s="98">
        <v>3583.3903599999999</v>
      </c>
      <c r="D90" s="98">
        <v>278.33501200000001</v>
      </c>
      <c r="E90" s="98">
        <v>542.13610500000004</v>
      </c>
      <c r="F90" s="98">
        <v>615.98644100000001</v>
      </c>
      <c r="G90" s="99">
        <v>2075.1444299999998</v>
      </c>
      <c r="H90" s="98">
        <v>577.755402</v>
      </c>
      <c r="I90" s="98">
        <v>110.01940999999999</v>
      </c>
      <c r="J90" s="98">
        <v>112.02896800000001</v>
      </c>
      <c r="K90" s="98">
        <v>607.25346300000001</v>
      </c>
      <c r="L90" s="98">
        <v>418.79567800000001</v>
      </c>
      <c r="M90" s="98">
        <v>467.93303700000001</v>
      </c>
      <c r="N90" s="98">
        <v>386.53503499999999</v>
      </c>
      <c r="O90" s="99">
        <v>245.22579099999999</v>
      </c>
      <c r="P90" s="98">
        <v>407.60297200000002</v>
      </c>
      <c r="Q90" s="98">
        <v>256.31817599999999</v>
      </c>
      <c r="R90" s="98">
        <v>297.85651300000001</v>
      </c>
      <c r="S90" s="98">
        <v>183.261683</v>
      </c>
      <c r="T90" s="98">
        <v>177.70759899999999</v>
      </c>
      <c r="U90" s="98">
        <v>258.34939200000002</v>
      </c>
      <c r="V90" s="98">
        <v>8018.2447199999997</v>
      </c>
      <c r="W90" s="98">
        <v>8018.2447199999997</v>
      </c>
      <c r="X90" s="98"/>
      <c r="Y90" s="98">
        <v>0</v>
      </c>
      <c r="Z90" s="101">
        <v>1</v>
      </c>
      <c r="AA90" s="99">
        <v>2075.1444299999998</v>
      </c>
      <c r="AB90" s="99">
        <v>245.22579099999999</v>
      </c>
      <c r="AC90" s="98"/>
      <c r="AD90" s="99">
        <v>2320.3702199999998</v>
      </c>
      <c r="AE90" s="99">
        <v>2320.3702199999998</v>
      </c>
    </row>
    <row r="91" spans="1:31" ht="15.5" x14ac:dyDescent="0.35">
      <c r="A91" s="100">
        <v>37773</v>
      </c>
      <c r="B91" s="98">
        <v>8020.5984699999999</v>
      </c>
      <c r="C91" s="98">
        <v>3581.3774100000001</v>
      </c>
      <c r="D91" s="98">
        <v>277.633261</v>
      </c>
      <c r="E91" s="98">
        <v>541.96632799999998</v>
      </c>
      <c r="F91" s="98">
        <v>617.31735400000002</v>
      </c>
      <c r="G91" s="99">
        <v>2076.8417599999998</v>
      </c>
      <c r="H91" s="98">
        <v>575.09941600000002</v>
      </c>
      <c r="I91" s="98">
        <v>109.836648</v>
      </c>
      <c r="J91" s="98">
        <v>112.468233</v>
      </c>
      <c r="K91" s="98">
        <v>608.71753100000001</v>
      </c>
      <c r="L91" s="98">
        <v>419.238361</v>
      </c>
      <c r="M91" s="98">
        <v>467.91112099999998</v>
      </c>
      <c r="N91" s="98">
        <v>385.87802699999997</v>
      </c>
      <c r="O91" s="99">
        <v>244.453464</v>
      </c>
      <c r="P91" s="98">
        <v>408.41608500000001</v>
      </c>
      <c r="Q91" s="98">
        <v>256.62289099999998</v>
      </c>
      <c r="R91" s="98">
        <v>298.449656</v>
      </c>
      <c r="S91" s="98">
        <v>183.34190000000001</v>
      </c>
      <c r="T91" s="98">
        <v>177.51480599999999</v>
      </c>
      <c r="U91" s="98">
        <v>258.89193799999998</v>
      </c>
      <c r="V91" s="98">
        <v>8020.5984699999999</v>
      </c>
      <c r="W91" s="98">
        <v>8020.5984699999999</v>
      </c>
      <c r="X91" s="98"/>
      <c r="Y91" s="98">
        <v>0</v>
      </c>
      <c r="Z91" s="101">
        <v>1</v>
      </c>
      <c r="AA91" s="99">
        <v>2076.8417599999998</v>
      </c>
      <c r="AB91" s="99">
        <v>244.453464</v>
      </c>
      <c r="AC91" s="98"/>
      <c r="AD91" s="99">
        <v>2321.29522</v>
      </c>
      <c r="AE91" s="99">
        <v>2321.29522</v>
      </c>
    </row>
    <row r="92" spans="1:31" ht="15.5" x14ac:dyDescent="0.35">
      <c r="A92" s="100">
        <v>37803</v>
      </c>
      <c r="B92" s="98">
        <v>8025.0940000000001</v>
      </c>
      <c r="C92" s="98">
        <v>3581.84292</v>
      </c>
      <c r="D92" s="98">
        <v>277.319411</v>
      </c>
      <c r="E92" s="98">
        <v>541.96507999999994</v>
      </c>
      <c r="F92" s="98">
        <v>618.34058000000005</v>
      </c>
      <c r="G92" s="99">
        <v>2079.6888899999999</v>
      </c>
      <c r="H92" s="98">
        <v>573.17667700000004</v>
      </c>
      <c r="I92" s="98">
        <v>109.692858</v>
      </c>
      <c r="J92" s="98">
        <v>112.878907</v>
      </c>
      <c r="K92" s="98">
        <v>610.39919299999997</v>
      </c>
      <c r="L92" s="98">
        <v>419.55155100000002</v>
      </c>
      <c r="M92" s="98">
        <v>467.65965699999998</v>
      </c>
      <c r="N92" s="98">
        <v>385.60678100000001</v>
      </c>
      <c r="O92" s="99">
        <v>243.89190199999999</v>
      </c>
      <c r="P92" s="98">
        <v>408.89295900000002</v>
      </c>
      <c r="Q92" s="98">
        <v>256.74291199999999</v>
      </c>
      <c r="R92" s="98">
        <v>299.17978299999999</v>
      </c>
      <c r="S92" s="98">
        <v>183.36767499999999</v>
      </c>
      <c r="T92" s="98">
        <v>177.207841</v>
      </c>
      <c r="U92" s="98">
        <v>259.53154599999999</v>
      </c>
      <c r="V92" s="98">
        <v>8025.0940000000001</v>
      </c>
      <c r="W92" s="98">
        <v>8025.0940000000001</v>
      </c>
      <c r="X92" s="98"/>
      <c r="Y92" s="98">
        <v>0</v>
      </c>
      <c r="Z92" s="101">
        <v>1</v>
      </c>
      <c r="AA92" s="99">
        <v>2079.6888899999999</v>
      </c>
      <c r="AB92" s="99">
        <v>243.89190199999999</v>
      </c>
      <c r="AC92" s="98"/>
      <c r="AD92" s="99">
        <v>2323.58079</v>
      </c>
      <c r="AE92" s="99">
        <v>2323.58079</v>
      </c>
    </row>
    <row r="93" spans="1:31" ht="15.5" x14ac:dyDescent="0.35">
      <c r="A93" s="100">
        <v>37834</v>
      </c>
      <c r="B93" s="98">
        <v>8029.8792599999997</v>
      </c>
      <c r="C93" s="98">
        <v>3584.5141600000002</v>
      </c>
      <c r="D93" s="98">
        <v>277.40040699999997</v>
      </c>
      <c r="E93" s="98">
        <v>542.23844199999996</v>
      </c>
      <c r="F93" s="98">
        <v>618.61959000000002</v>
      </c>
      <c r="G93" s="99">
        <v>2082.41653</v>
      </c>
      <c r="H93" s="98">
        <v>572.83563000000004</v>
      </c>
      <c r="I93" s="98">
        <v>109.623155</v>
      </c>
      <c r="J93" s="98">
        <v>113.11501800000001</v>
      </c>
      <c r="K93" s="98">
        <v>612.02095799999995</v>
      </c>
      <c r="L93" s="98">
        <v>419.72767800000003</v>
      </c>
      <c r="M93" s="98">
        <v>467.15622100000002</v>
      </c>
      <c r="N93" s="98">
        <v>385.77564899999999</v>
      </c>
      <c r="O93" s="99">
        <v>243.64251899999999</v>
      </c>
      <c r="P93" s="98">
        <v>408.674645</v>
      </c>
      <c r="Q93" s="98">
        <v>256.712198</v>
      </c>
      <c r="R93" s="98">
        <v>299.91344400000003</v>
      </c>
      <c r="S93" s="98">
        <v>183.32665700000001</v>
      </c>
      <c r="T93" s="98">
        <v>176.67126099999999</v>
      </c>
      <c r="U93" s="98">
        <v>260.00925000000001</v>
      </c>
      <c r="V93" s="98">
        <v>8029.8792599999997</v>
      </c>
      <c r="W93" s="98">
        <v>8029.8792599999997</v>
      </c>
      <c r="X93" s="98"/>
      <c r="Y93" s="98">
        <v>0</v>
      </c>
      <c r="Z93" s="101">
        <v>1</v>
      </c>
      <c r="AA93" s="99">
        <v>2082.41653</v>
      </c>
      <c r="AB93" s="99">
        <v>243.64251899999999</v>
      </c>
      <c r="AC93" s="98"/>
      <c r="AD93" s="99">
        <v>2326.0590499999998</v>
      </c>
      <c r="AE93" s="99">
        <v>2326.0590499999998</v>
      </c>
    </row>
    <row r="94" spans="1:31" ht="15.5" x14ac:dyDescent="0.35">
      <c r="A94" s="100">
        <v>37865</v>
      </c>
      <c r="B94" s="98">
        <v>8033.50695</v>
      </c>
      <c r="C94" s="98">
        <v>3587.8319200000001</v>
      </c>
      <c r="D94" s="98">
        <v>277.72628900000001</v>
      </c>
      <c r="E94" s="98">
        <v>542.907421</v>
      </c>
      <c r="F94" s="98">
        <v>618.50021600000002</v>
      </c>
      <c r="G94" s="99">
        <v>2083.88663</v>
      </c>
      <c r="H94" s="98">
        <v>573.65824599999996</v>
      </c>
      <c r="I94" s="98">
        <v>109.65333099999999</v>
      </c>
      <c r="J94" s="98">
        <v>113.167823</v>
      </c>
      <c r="K94" s="98">
        <v>613.43555600000002</v>
      </c>
      <c r="L94" s="98">
        <v>419.85815200000002</v>
      </c>
      <c r="M94" s="98">
        <v>466.47211900000002</v>
      </c>
      <c r="N94" s="98">
        <v>386.03625599999998</v>
      </c>
      <c r="O94" s="99">
        <v>243.62074999999999</v>
      </c>
      <c r="P94" s="98">
        <v>408.02232099999998</v>
      </c>
      <c r="Q94" s="98">
        <v>256.78040800000002</v>
      </c>
      <c r="R94" s="98">
        <v>300.40252199999998</v>
      </c>
      <c r="S94" s="98">
        <v>183.218762</v>
      </c>
      <c r="T94" s="98">
        <v>176.20793</v>
      </c>
      <c r="U94" s="98">
        <v>259.951953</v>
      </c>
      <c r="V94" s="98">
        <v>8033.50695</v>
      </c>
      <c r="W94" s="98">
        <v>8033.50695</v>
      </c>
      <c r="X94" s="98"/>
      <c r="Y94" s="98">
        <v>0</v>
      </c>
      <c r="Z94" s="101">
        <v>1</v>
      </c>
      <c r="AA94" s="99">
        <v>2083.88663</v>
      </c>
      <c r="AB94" s="99">
        <v>243.62074999999999</v>
      </c>
      <c r="AC94" s="98"/>
      <c r="AD94" s="99">
        <v>2327.50738</v>
      </c>
      <c r="AE94" s="99">
        <v>2327.50738</v>
      </c>
    </row>
    <row r="95" spans="1:31" ht="15.5" x14ac:dyDescent="0.35">
      <c r="A95" s="100">
        <v>37895</v>
      </c>
      <c r="B95" s="98">
        <v>8034.6310000000003</v>
      </c>
      <c r="C95" s="98">
        <v>3589.9153200000001</v>
      </c>
      <c r="D95" s="98">
        <v>278.10787099999999</v>
      </c>
      <c r="E95" s="98">
        <v>544.09675700000003</v>
      </c>
      <c r="F95" s="98">
        <v>618.52388299999996</v>
      </c>
      <c r="G95" s="99">
        <v>2082.99397</v>
      </c>
      <c r="H95" s="98">
        <v>574.90987500000006</v>
      </c>
      <c r="I95" s="98">
        <v>109.80685</v>
      </c>
      <c r="J95" s="98">
        <v>113.06288499999999</v>
      </c>
      <c r="K95" s="98">
        <v>614.52827400000001</v>
      </c>
      <c r="L95" s="98">
        <v>420.05912899999998</v>
      </c>
      <c r="M95" s="98">
        <v>465.702091</v>
      </c>
      <c r="N95" s="98">
        <v>385.93954000000002</v>
      </c>
      <c r="O95" s="99">
        <v>243.69553500000001</v>
      </c>
      <c r="P95" s="98">
        <v>407.35219699999999</v>
      </c>
      <c r="Q95" s="98">
        <v>257.25112100000001</v>
      </c>
      <c r="R95" s="98">
        <v>300.37023199999999</v>
      </c>
      <c r="S95" s="98">
        <v>183.04697400000001</v>
      </c>
      <c r="T95" s="98">
        <v>176.225292</v>
      </c>
      <c r="U95" s="98">
        <v>258.95802300000003</v>
      </c>
      <c r="V95" s="98">
        <v>8034.6310000000003</v>
      </c>
      <c r="W95" s="98">
        <v>8034.6310000000003</v>
      </c>
      <c r="X95" s="98"/>
      <c r="Y95" s="98">
        <v>0</v>
      </c>
      <c r="Z95" s="101">
        <v>1</v>
      </c>
      <c r="AA95" s="99">
        <v>2082.99397</v>
      </c>
      <c r="AB95" s="99">
        <v>243.69553500000001</v>
      </c>
      <c r="AC95" s="98"/>
      <c r="AD95" s="99">
        <v>2326.6895100000002</v>
      </c>
      <c r="AE95" s="99">
        <v>2326.6895100000002</v>
      </c>
    </row>
    <row r="96" spans="1:31" ht="15.5" x14ac:dyDescent="0.35">
      <c r="A96" s="100">
        <v>37926</v>
      </c>
      <c r="B96" s="98">
        <v>8032.6834799999997</v>
      </c>
      <c r="C96" s="98">
        <v>3589.5956799999999</v>
      </c>
      <c r="D96" s="98">
        <v>278.40691800000002</v>
      </c>
      <c r="E96" s="98">
        <v>545.80321600000002</v>
      </c>
      <c r="F96" s="98">
        <v>619.07834500000001</v>
      </c>
      <c r="G96" s="99">
        <v>2079.31403</v>
      </c>
      <c r="H96" s="98">
        <v>575.98676799999998</v>
      </c>
      <c r="I96" s="98">
        <v>110.084743</v>
      </c>
      <c r="J96" s="98">
        <v>112.844144</v>
      </c>
      <c r="K96" s="98">
        <v>615.23184400000002</v>
      </c>
      <c r="L96" s="98">
        <v>420.43651899999998</v>
      </c>
      <c r="M96" s="98">
        <v>464.95765899999998</v>
      </c>
      <c r="N96" s="98">
        <v>385.20253100000002</v>
      </c>
      <c r="O96" s="99">
        <v>243.75570500000001</v>
      </c>
      <c r="P96" s="98">
        <v>406.98402399999998</v>
      </c>
      <c r="Q96" s="98">
        <v>258.30225300000001</v>
      </c>
      <c r="R96" s="98">
        <v>299.680002</v>
      </c>
      <c r="S96" s="98">
        <v>182.826055</v>
      </c>
      <c r="T96" s="98">
        <v>176.95254600000001</v>
      </c>
      <c r="U96" s="98">
        <v>256.83551499999999</v>
      </c>
      <c r="V96" s="98">
        <v>8032.6834799999997</v>
      </c>
      <c r="W96" s="98">
        <v>8032.6834799999997</v>
      </c>
      <c r="X96" s="98"/>
      <c r="Y96" s="98">
        <v>0</v>
      </c>
      <c r="Z96" s="101">
        <v>1</v>
      </c>
      <c r="AA96" s="99">
        <v>2079.31403</v>
      </c>
      <c r="AB96" s="99">
        <v>243.75570500000001</v>
      </c>
      <c r="AC96" s="98"/>
      <c r="AD96" s="99">
        <v>2323.0697399999999</v>
      </c>
      <c r="AE96" s="99">
        <v>2323.0697399999999</v>
      </c>
    </row>
    <row r="97" spans="1:31" ht="15.5" x14ac:dyDescent="0.35">
      <c r="A97" s="100">
        <v>37956</v>
      </c>
      <c r="B97" s="98">
        <v>8030.2091700000001</v>
      </c>
      <c r="C97" s="98">
        <v>3588.5529999999999</v>
      </c>
      <c r="D97" s="98">
        <v>278.68900400000001</v>
      </c>
      <c r="E97" s="98">
        <v>547.51167799999996</v>
      </c>
      <c r="F97" s="98">
        <v>619.93669699999998</v>
      </c>
      <c r="G97" s="99">
        <v>2075.1452199999999</v>
      </c>
      <c r="H97" s="98">
        <v>576.80879100000004</v>
      </c>
      <c r="I97" s="98">
        <v>110.398315</v>
      </c>
      <c r="J97" s="98">
        <v>112.629047</v>
      </c>
      <c r="K97" s="98">
        <v>615.66878699999995</v>
      </c>
      <c r="L97" s="98">
        <v>421.055249</v>
      </c>
      <c r="M97" s="98">
        <v>464.41747199999998</v>
      </c>
      <c r="N97" s="98">
        <v>384.206615</v>
      </c>
      <c r="O97" s="99">
        <v>243.76964000000001</v>
      </c>
      <c r="P97" s="98">
        <v>406.85173400000002</v>
      </c>
      <c r="Q97" s="98">
        <v>259.60904099999999</v>
      </c>
      <c r="R97" s="98">
        <v>298.75609900000001</v>
      </c>
      <c r="S97" s="98">
        <v>182.617885</v>
      </c>
      <c r="T97" s="98">
        <v>177.90593200000001</v>
      </c>
      <c r="U97" s="98">
        <v>254.23123699999999</v>
      </c>
      <c r="V97" s="98">
        <v>8030.2091700000001</v>
      </c>
      <c r="W97" s="98">
        <v>8030.2091700000001</v>
      </c>
      <c r="X97" s="98"/>
      <c r="Y97" s="98">
        <v>0</v>
      </c>
      <c r="Z97" s="101">
        <v>1</v>
      </c>
      <c r="AA97" s="99">
        <v>2075.1452199999999</v>
      </c>
      <c r="AB97" s="99">
        <v>243.76964000000001</v>
      </c>
      <c r="AC97" s="98"/>
      <c r="AD97" s="99">
        <v>2318.9148599999999</v>
      </c>
      <c r="AE97" s="99">
        <v>2318.9148599999999</v>
      </c>
    </row>
    <row r="98" spans="1:31" ht="15.5" x14ac:dyDescent="0.35">
      <c r="A98" s="100">
        <v>37987</v>
      </c>
      <c r="B98" s="98">
        <v>8030.5309999999999</v>
      </c>
      <c r="C98" s="98">
        <v>3589.17949</v>
      </c>
      <c r="D98" s="98">
        <v>279.07065799999998</v>
      </c>
      <c r="E98" s="98">
        <v>548.57905000000005</v>
      </c>
      <c r="F98" s="98">
        <v>620.71836399999995</v>
      </c>
      <c r="G98" s="99">
        <v>2073.4666400000001</v>
      </c>
      <c r="H98" s="98">
        <v>577.42670699999996</v>
      </c>
      <c r="I98" s="98">
        <v>110.636442</v>
      </c>
      <c r="J98" s="98">
        <v>112.553415</v>
      </c>
      <c r="K98" s="98">
        <v>616.00907500000005</v>
      </c>
      <c r="L98" s="98">
        <v>421.97</v>
      </c>
      <c r="M98" s="98">
        <v>464.27695899999998</v>
      </c>
      <c r="N98" s="98">
        <v>383.49926900000003</v>
      </c>
      <c r="O98" s="99">
        <v>243.72561300000001</v>
      </c>
      <c r="P98" s="98">
        <v>406.79280399999999</v>
      </c>
      <c r="Q98" s="98">
        <v>260.72105699999997</v>
      </c>
      <c r="R98" s="98">
        <v>298.163004</v>
      </c>
      <c r="S98" s="98">
        <v>182.49611999999999</v>
      </c>
      <c r="T98" s="98">
        <v>178.42344600000001</v>
      </c>
      <c r="U98" s="98">
        <v>252.00168300000001</v>
      </c>
      <c r="V98" s="98">
        <v>8030.5309999999999</v>
      </c>
      <c r="W98" s="98">
        <v>8030.5309999999999</v>
      </c>
      <c r="X98" s="98"/>
      <c r="Y98" s="98">
        <v>0</v>
      </c>
      <c r="Z98" s="101">
        <v>1</v>
      </c>
      <c r="AA98" s="99">
        <v>2073.4666400000001</v>
      </c>
      <c r="AB98" s="99">
        <v>243.72561300000001</v>
      </c>
      <c r="AC98" s="98"/>
      <c r="AD98" s="99">
        <v>2317.1922500000001</v>
      </c>
      <c r="AE98" s="99">
        <v>2317.1922500000001</v>
      </c>
    </row>
    <row r="99" spans="1:31" ht="15.5" x14ac:dyDescent="0.35">
      <c r="A99" s="100">
        <v>38018</v>
      </c>
      <c r="B99" s="98">
        <v>8035.9269199999999</v>
      </c>
      <c r="C99" s="98">
        <v>3593.12538</v>
      </c>
      <c r="D99" s="98">
        <v>279.626643</v>
      </c>
      <c r="E99" s="98">
        <v>548.61869300000001</v>
      </c>
      <c r="F99" s="98">
        <v>621.14233000000002</v>
      </c>
      <c r="G99" s="99">
        <v>2076.2567899999999</v>
      </c>
      <c r="H99" s="98">
        <v>577.90146800000002</v>
      </c>
      <c r="I99" s="98">
        <v>110.721795</v>
      </c>
      <c r="J99" s="98">
        <v>112.704224</v>
      </c>
      <c r="K99" s="98">
        <v>616.42389700000001</v>
      </c>
      <c r="L99" s="98">
        <v>423.17136900000003</v>
      </c>
      <c r="M99" s="98">
        <v>464.634906</v>
      </c>
      <c r="N99" s="98">
        <v>383.45394499999998</v>
      </c>
      <c r="O99" s="99">
        <v>243.61453399999999</v>
      </c>
      <c r="P99" s="98">
        <v>406.69260600000001</v>
      </c>
      <c r="Q99" s="98">
        <v>261.30226900000002</v>
      </c>
      <c r="R99" s="98">
        <v>298.30851899999999</v>
      </c>
      <c r="S99" s="98">
        <v>182.528492</v>
      </c>
      <c r="T99" s="98">
        <v>178.047316</v>
      </c>
      <c r="U99" s="98">
        <v>250.77656200000001</v>
      </c>
      <c r="V99" s="98">
        <v>8035.9269199999999</v>
      </c>
      <c r="W99" s="98">
        <v>8035.9269199999999</v>
      </c>
      <c r="X99" s="98"/>
      <c r="Y99" s="98">
        <v>0</v>
      </c>
      <c r="Z99" s="101">
        <v>1</v>
      </c>
      <c r="AA99" s="99">
        <v>2076.2567899999999</v>
      </c>
      <c r="AB99" s="99">
        <v>243.61453399999999</v>
      </c>
      <c r="AC99" s="98"/>
      <c r="AD99" s="99">
        <v>2319.8713200000002</v>
      </c>
      <c r="AE99" s="99">
        <v>2319.8713200000002</v>
      </c>
    </row>
    <row r="100" spans="1:31" ht="15.5" x14ac:dyDescent="0.35">
      <c r="A100" s="100">
        <v>38047</v>
      </c>
      <c r="B100" s="98">
        <v>8044.4949299999998</v>
      </c>
      <c r="C100" s="98">
        <v>3599.07312</v>
      </c>
      <c r="D100" s="98">
        <v>280.264678</v>
      </c>
      <c r="E100" s="98">
        <v>548.26979100000005</v>
      </c>
      <c r="F100" s="98">
        <v>621.32580800000005</v>
      </c>
      <c r="G100" s="99">
        <v>2081.4916600000001</v>
      </c>
      <c r="H100" s="98">
        <v>578.33475899999996</v>
      </c>
      <c r="I100" s="98">
        <v>110.712233</v>
      </c>
      <c r="J100" s="98">
        <v>112.973056</v>
      </c>
      <c r="K100" s="98">
        <v>617.08932600000003</v>
      </c>
      <c r="L100" s="98">
        <v>424.39362599999998</v>
      </c>
      <c r="M100" s="98">
        <v>465.20352600000001</v>
      </c>
      <c r="N100" s="98">
        <v>383.74800599999998</v>
      </c>
      <c r="O100" s="99">
        <v>243.437883</v>
      </c>
      <c r="P100" s="98">
        <v>406.628106</v>
      </c>
      <c r="Q100" s="98">
        <v>261.47424000000001</v>
      </c>
      <c r="R100" s="98">
        <v>298.97373599999997</v>
      </c>
      <c r="S100" s="98">
        <v>182.75901300000001</v>
      </c>
      <c r="T100" s="98">
        <v>177.13669100000001</v>
      </c>
      <c r="U100" s="98">
        <v>250.27845099999999</v>
      </c>
      <c r="V100" s="98">
        <v>8044.4949299999998</v>
      </c>
      <c r="W100" s="98">
        <v>8044.4949299999998</v>
      </c>
      <c r="X100" s="98"/>
      <c r="Y100" s="98">
        <v>0</v>
      </c>
      <c r="Z100" s="101">
        <v>1</v>
      </c>
      <c r="AA100" s="99">
        <v>2081.4916600000001</v>
      </c>
      <c r="AB100" s="99">
        <v>243.437883</v>
      </c>
      <c r="AC100" s="98"/>
      <c r="AD100" s="99">
        <v>2324.9295400000001</v>
      </c>
      <c r="AE100" s="99">
        <v>2324.9295400000001</v>
      </c>
    </row>
    <row r="101" spans="1:31" ht="15.5" x14ac:dyDescent="0.35">
      <c r="A101" s="100">
        <v>38078</v>
      </c>
      <c r="B101" s="98">
        <v>8053.2879999999996</v>
      </c>
      <c r="C101" s="98">
        <v>3604.9631899999999</v>
      </c>
      <c r="D101" s="98">
        <v>280.85071799999997</v>
      </c>
      <c r="E101" s="98">
        <v>548.42798100000005</v>
      </c>
      <c r="F101" s="98">
        <v>621.48556900000005</v>
      </c>
      <c r="G101" s="99">
        <v>2086.1466300000002</v>
      </c>
      <c r="H101" s="98">
        <v>578.83845199999996</v>
      </c>
      <c r="I101" s="98">
        <v>110.69941300000001</v>
      </c>
      <c r="J101" s="98">
        <v>113.20264299999999</v>
      </c>
      <c r="K101" s="98">
        <v>618.18265699999995</v>
      </c>
      <c r="L101" s="98">
        <v>425.30696</v>
      </c>
      <c r="M101" s="98">
        <v>465.59838400000001</v>
      </c>
      <c r="N101" s="98">
        <v>383.884794</v>
      </c>
      <c r="O101" s="99">
        <v>243.19977600000001</v>
      </c>
      <c r="P101" s="98">
        <v>406.72416700000002</v>
      </c>
      <c r="Q101" s="98">
        <v>261.47292800000002</v>
      </c>
      <c r="R101" s="98">
        <v>299.783073</v>
      </c>
      <c r="S101" s="98">
        <v>183.22576699999999</v>
      </c>
      <c r="T101" s="98">
        <v>176.254952</v>
      </c>
      <c r="U101" s="98">
        <v>250.003141</v>
      </c>
      <c r="V101" s="98">
        <v>8053.2879999999996</v>
      </c>
      <c r="W101" s="98">
        <v>8053.2879999999996</v>
      </c>
      <c r="X101" s="98"/>
      <c r="Y101" s="98">
        <v>0</v>
      </c>
      <c r="Z101" s="101">
        <v>1</v>
      </c>
      <c r="AA101" s="99">
        <v>2086.1466300000002</v>
      </c>
      <c r="AB101" s="99">
        <v>243.19977600000001</v>
      </c>
      <c r="AC101" s="98"/>
      <c r="AD101" s="99">
        <v>2329.3463999999999</v>
      </c>
      <c r="AE101" s="99">
        <v>2329.3463999999999</v>
      </c>
    </row>
    <row r="102" spans="1:31" ht="15.5" x14ac:dyDescent="0.35">
      <c r="A102" s="100">
        <v>38108</v>
      </c>
      <c r="B102" s="98">
        <v>8060.0036700000001</v>
      </c>
      <c r="C102" s="98">
        <v>3609.1885699999998</v>
      </c>
      <c r="D102" s="98">
        <v>281.27104600000001</v>
      </c>
      <c r="E102" s="98">
        <v>549.71000300000003</v>
      </c>
      <c r="F102" s="98">
        <v>621.79596300000003</v>
      </c>
      <c r="G102" s="99">
        <v>2087.9612699999998</v>
      </c>
      <c r="H102" s="98">
        <v>579.49308099999996</v>
      </c>
      <c r="I102" s="98">
        <v>110.753174</v>
      </c>
      <c r="J102" s="98">
        <v>113.285089</v>
      </c>
      <c r="K102" s="98">
        <v>619.77275199999997</v>
      </c>
      <c r="L102" s="98">
        <v>425.69514600000002</v>
      </c>
      <c r="M102" s="98">
        <v>465.53360900000001</v>
      </c>
      <c r="N102" s="98">
        <v>383.52229799999998</v>
      </c>
      <c r="O102" s="99">
        <v>242.91520700000001</v>
      </c>
      <c r="P102" s="98">
        <v>407.06011799999999</v>
      </c>
      <c r="Q102" s="98">
        <v>261.507364</v>
      </c>
      <c r="R102" s="98">
        <v>300.413973</v>
      </c>
      <c r="S102" s="98">
        <v>183.90807699999999</v>
      </c>
      <c r="T102" s="98">
        <v>175.84244000000001</v>
      </c>
      <c r="U102" s="98">
        <v>249.56347400000001</v>
      </c>
      <c r="V102" s="98">
        <v>8060.0036700000001</v>
      </c>
      <c r="W102" s="98">
        <v>8060.0036700000001</v>
      </c>
      <c r="X102" s="98"/>
      <c r="Y102" s="98">
        <v>0</v>
      </c>
      <c r="Z102" s="101">
        <v>1</v>
      </c>
      <c r="AA102" s="99">
        <v>2087.9612699999998</v>
      </c>
      <c r="AB102" s="99">
        <v>242.91520700000001</v>
      </c>
      <c r="AC102" s="98"/>
      <c r="AD102" s="99">
        <v>2330.8764799999999</v>
      </c>
      <c r="AE102" s="99">
        <v>2330.8764799999999</v>
      </c>
    </row>
    <row r="103" spans="1:31" ht="15.5" x14ac:dyDescent="0.35">
      <c r="A103" s="100">
        <v>38139</v>
      </c>
      <c r="B103" s="98">
        <v>8064.9175999999998</v>
      </c>
      <c r="C103" s="98">
        <v>3611.9522099999999</v>
      </c>
      <c r="D103" s="98">
        <v>281.49326000000002</v>
      </c>
      <c r="E103" s="98">
        <v>551.61699499999997</v>
      </c>
      <c r="F103" s="98">
        <v>622.26166799999999</v>
      </c>
      <c r="G103" s="99">
        <v>2087.7320199999999</v>
      </c>
      <c r="H103" s="98">
        <v>580.25384199999996</v>
      </c>
      <c r="I103" s="98">
        <v>110.856092</v>
      </c>
      <c r="J103" s="98">
        <v>113.30997499999999</v>
      </c>
      <c r="K103" s="98">
        <v>621.49474599999996</v>
      </c>
      <c r="L103" s="98">
        <v>425.796313</v>
      </c>
      <c r="M103" s="98">
        <v>465.11756500000001</v>
      </c>
      <c r="N103" s="98">
        <v>382.93709699999999</v>
      </c>
      <c r="O103" s="99">
        <v>242.64266799999999</v>
      </c>
      <c r="P103" s="98">
        <v>407.53316799999999</v>
      </c>
      <c r="Q103" s="98">
        <v>261.67884800000002</v>
      </c>
      <c r="R103" s="98">
        <v>300.75599899999997</v>
      </c>
      <c r="S103" s="98">
        <v>184.55022700000001</v>
      </c>
      <c r="T103" s="98">
        <v>175.847352</v>
      </c>
      <c r="U103" s="98">
        <v>249.040504</v>
      </c>
      <c r="V103" s="98">
        <v>8064.9175999999998</v>
      </c>
      <c r="W103" s="98">
        <v>8064.9175999999998</v>
      </c>
      <c r="X103" s="98"/>
      <c r="Y103" s="98">
        <v>0</v>
      </c>
      <c r="Z103" s="101">
        <v>1</v>
      </c>
      <c r="AA103" s="99">
        <v>2087.7320199999999</v>
      </c>
      <c r="AB103" s="99">
        <v>242.64266799999999</v>
      </c>
      <c r="AC103" s="98"/>
      <c r="AD103" s="99">
        <v>2330.3746900000001</v>
      </c>
      <c r="AE103" s="99">
        <v>2330.3746900000001</v>
      </c>
    </row>
    <row r="104" spans="1:31" ht="15.5" x14ac:dyDescent="0.35">
      <c r="A104" s="100">
        <v>38169</v>
      </c>
      <c r="B104" s="98">
        <v>8068.95</v>
      </c>
      <c r="C104" s="98">
        <v>3613.9095400000001</v>
      </c>
      <c r="D104" s="98">
        <v>281.50528600000001</v>
      </c>
      <c r="E104" s="98">
        <v>553.37119700000005</v>
      </c>
      <c r="F104" s="98">
        <v>622.84494299999994</v>
      </c>
      <c r="G104" s="99">
        <v>2087.0195399999998</v>
      </c>
      <c r="H104" s="98">
        <v>581.04459099999997</v>
      </c>
      <c r="I104" s="98">
        <v>110.968926</v>
      </c>
      <c r="J104" s="98">
        <v>113.416253</v>
      </c>
      <c r="K104" s="98">
        <v>622.87534600000004</v>
      </c>
      <c r="L104" s="98">
        <v>425.96217899999999</v>
      </c>
      <c r="M104" s="98">
        <v>464.55717700000002</v>
      </c>
      <c r="N104" s="98">
        <v>382.56042000000002</v>
      </c>
      <c r="O104" s="99">
        <v>242.451526</v>
      </c>
      <c r="P104" s="98">
        <v>407.99498999999997</v>
      </c>
      <c r="Q104" s="98">
        <v>262.06175300000001</v>
      </c>
      <c r="R104" s="98">
        <v>300.75174199999998</v>
      </c>
      <c r="S104" s="98">
        <v>184.83774299999999</v>
      </c>
      <c r="T104" s="98">
        <v>176.09484800000001</v>
      </c>
      <c r="U104" s="98">
        <v>248.63233700000001</v>
      </c>
      <c r="V104" s="98">
        <v>8068.95</v>
      </c>
      <c r="W104" s="98">
        <v>8068.95</v>
      </c>
      <c r="X104" s="98"/>
      <c r="Y104" s="98">
        <v>0</v>
      </c>
      <c r="Z104" s="101">
        <v>1</v>
      </c>
      <c r="AA104" s="99">
        <v>2087.0195399999998</v>
      </c>
      <c r="AB104" s="99">
        <v>242.451526</v>
      </c>
      <c r="AC104" s="98"/>
      <c r="AD104" s="99">
        <v>2329.4710700000001</v>
      </c>
      <c r="AE104" s="99">
        <v>2329.4710700000001</v>
      </c>
    </row>
    <row r="105" spans="1:31" ht="15.5" x14ac:dyDescent="0.35">
      <c r="A105" s="100">
        <v>38200</v>
      </c>
      <c r="B105" s="98">
        <v>8072.7150600000004</v>
      </c>
      <c r="C105" s="98">
        <v>3615.5777400000002</v>
      </c>
      <c r="D105" s="98">
        <v>281.338459</v>
      </c>
      <c r="E105" s="98">
        <v>554.35735</v>
      </c>
      <c r="F105" s="98">
        <v>623.39748999999995</v>
      </c>
      <c r="G105" s="99">
        <v>2087.0807599999998</v>
      </c>
      <c r="H105" s="98">
        <v>581.74585400000001</v>
      </c>
      <c r="I105" s="98">
        <v>111.05532100000001</v>
      </c>
      <c r="J105" s="98">
        <v>113.689453</v>
      </c>
      <c r="K105" s="98">
        <v>623.53706999999997</v>
      </c>
      <c r="L105" s="98">
        <v>426.42414600000001</v>
      </c>
      <c r="M105" s="98">
        <v>464.07128399999999</v>
      </c>
      <c r="N105" s="98">
        <v>382.694817</v>
      </c>
      <c r="O105" s="99">
        <v>242.42972499999999</v>
      </c>
      <c r="P105" s="98">
        <v>408.32619799999998</v>
      </c>
      <c r="Q105" s="98">
        <v>262.682886</v>
      </c>
      <c r="R105" s="98">
        <v>300.41534100000001</v>
      </c>
      <c r="S105" s="98">
        <v>184.568513</v>
      </c>
      <c r="T105" s="98">
        <v>176.451322</v>
      </c>
      <c r="U105" s="98">
        <v>248.449567</v>
      </c>
      <c r="V105" s="98">
        <v>8072.7150600000004</v>
      </c>
      <c r="W105" s="98">
        <v>8072.7150600000004</v>
      </c>
      <c r="X105" s="98"/>
      <c r="Y105" s="98">
        <v>0</v>
      </c>
      <c r="Z105" s="101">
        <v>1</v>
      </c>
      <c r="AA105" s="99">
        <v>2087.0807599999998</v>
      </c>
      <c r="AB105" s="99">
        <v>242.42972499999999</v>
      </c>
      <c r="AC105" s="98"/>
      <c r="AD105" s="99">
        <v>2329.5104799999999</v>
      </c>
      <c r="AE105" s="99">
        <v>2329.5104799999999</v>
      </c>
    </row>
    <row r="106" spans="1:31" ht="15.5" x14ac:dyDescent="0.35">
      <c r="A106" s="100">
        <v>38231</v>
      </c>
      <c r="B106" s="98">
        <v>8075.6029900000003</v>
      </c>
      <c r="C106" s="98">
        <v>3616.9209799999999</v>
      </c>
      <c r="D106" s="98">
        <v>281.19775399999997</v>
      </c>
      <c r="E106" s="98">
        <v>554.61019299999998</v>
      </c>
      <c r="F106" s="98">
        <v>623.32878500000004</v>
      </c>
      <c r="G106" s="99">
        <v>2087.9577199999999</v>
      </c>
      <c r="H106" s="98">
        <v>582.06482500000004</v>
      </c>
      <c r="I106" s="98">
        <v>111.09048</v>
      </c>
      <c r="J106" s="98">
        <v>114.001411</v>
      </c>
      <c r="K106" s="98">
        <v>623.48568999999998</v>
      </c>
      <c r="L106" s="98">
        <v>426.93236300000001</v>
      </c>
      <c r="M106" s="98">
        <v>463.92637500000001</v>
      </c>
      <c r="N106" s="98">
        <v>383.12812700000001</v>
      </c>
      <c r="O106" s="99">
        <v>242.73953</v>
      </c>
      <c r="P106" s="98">
        <v>408.52315700000003</v>
      </c>
      <c r="Q106" s="98">
        <v>263.378804</v>
      </c>
      <c r="R106" s="98">
        <v>300.04713099999998</v>
      </c>
      <c r="S106" s="98">
        <v>183.98988700000001</v>
      </c>
      <c r="T106" s="98">
        <v>176.94811000000001</v>
      </c>
      <c r="U106" s="98">
        <v>248.252746</v>
      </c>
      <c r="V106" s="98">
        <v>8075.6029900000003</v>
      </c>
      <c r="W106" s="98">
        <v>8075.6029900000003</v>
      </c>
      <c r="X106" s="98"/>
      <c r="Y106" s="98">
        <v>0</v>
      </c>
      <c r="Z106" s="101">
        <v>1</v>
      </c>
      <c r="AA106" s="99">
        <v>2087.9577199999999</v>
      </c>
      <c r="AB106" s="99">
        <v>242.73953</v>
      </c>
      <c r="AC106" s="98"/>
      <c r="AD106" s="99">
        <v>2330.6972500000002</v>
      </c>
      <c r="AE106" s="99">
        <v>2330.6972500000002</v>
      </c>
    </row>
    <row r="107" spans="1:31" ht="15.5" x14ac:dyDescent="0.35">
      <c r="A107" s="100">
        <v>38261</v>
      </c>
      <c r="B107" s="98">
        <v>8076.6980000000003</v>
      </c>
      <c r="C107" s="98">
        <v>3617.7651599999999</v>
      </c>
      <c r="D107" s="98">
        <v>281.33155699999998</v>
      </c>
      <c r="E107" s="98">
        <v>554.32696599999997</v>
      </c>
      <c r="F107" s="98">
        <v>621.93774800000006</v>
      </c>
      <c r="G107" s="99">
        <v>2089.3887800000002</v>
      </c>
      <c r="H107" s="98">
        <v>581.66536599999995</v>
      </c>
      <c r="I107" s="98">
        <v>111.05249000000001</v>
      </c>
      <c r="J107" s="98">
        <v>114.170542</v>
      </c>
      <c r="K107" s="98">
        <v>622.82279500000004</v>
      </c>
      <c r="L107" s="98">
        <v>427.11666500000001</v>
      </c>
      <c r="M107" s="98">
        <v>464.40085399999998</v>
      </c>
      <c r="N107" s="98">
        <v>383.51951200000002</v>
      </c>
      <c r="O107" s="99">
        <v>243.56178399999999</v>
      </c>
      <c r="P107" s="98">
        <v>408.61116900000002</v>
      </c>
      <c r="Q107" s="98">
        <v>263.93850200000003</v>
      </c>
      <c r="R107" s="98">
        <v>300.01899300000002</v>
      </c>
      <c r="S107" s="98">
        <v>183.461581</v>
      </c>
      <c r="T107" s="98">
        <v>177.65778</v>
      </c>
      <c r="U107" s="98">
        <v>247.71491499999999</v>
      </c>
      <c r="V107" s="98">
        <v>8076.6980000000003</v>
      </c>
      <c r="W107" s="98">
        <v>8076.6980000000003</v>
      </c>
      <c r="X107" s="98"/>
      <c r="Y107" s="98">
        <v>0</v>
      </c>
      <c r="Z107" s="101">
        <v>1</v>
      </c>
      <c r="AA107" s="99">
        <v>2089.3887800000002</v>
      </c>
      <c r="AB107" s="99">
        <v>243.56178399999999</v>
      </c>
      <c r="AC107" s="98"/>
      <c r="AD107" s="99">
        <v>2332.95057</v>
      </c>
      <c r="AE107" s="99">
        <v>2332.95057</v>
      </c>
    </row>
    <row r="108" spans="1:31" ht="15.5" x14ac:dyDescent="0.35">
      <c r="A108" s="100">
        <v>38292</v>
      </c>
      <c r="B108" s="98">
        <v>8075.7514899999996</v>
      </c>
      <c r="C108" s="98">
        <v>3618.1652899999999</v>
      </c>
      <c r="D108" s="98">
        <v>281.90779199999997</v>
      </c>
      <c r="E108" s="98">
        <v>553.72488299999998</v>
      </c>
      <c r="F108" s="98">
        <v>618.90764100000001</v>
      </c>
      <c r="G108" s="99">
        <v>2091.1753899999999</v>
      </c>
      <c r="H108" s="98">
        <v>580.41276800000003</v>
      </c>
      <c r="I108" s="98">
        <v>110.944455</v>
      </c>
      <c r="J108" s="98">
        <v>114.07808</v>
      </c>
      <c r="K108" s="98">
        <v>621.70932700000003</v>
      </c>
      <c r="L108" s="98">
        <v>426.73592300000001</v>
      </c>
      <c r="M108" s="98">
        <v>465.61949700000002</v>
      </c>
      <c r="N108" s="98">
        <v>383.61255499999999</v>
      </c>
      <c r="O108" s="99">
        <v>244.963221</v>
      </c>
      <c r="P108" s="98">
        <v>408.63076699999999</v>
      </c>
      <c r="Q108" s="98">
        <v>264.22046899999998</v>
      </c>
      <c r="R108" s="98">
        <v>300.58473300000003</v>
      </c>
      <c r="S108" s="98">
        <v>183.272571</v>
      </c>
      <c r="T108" s="98">
        <v>178.603768</v>
      </c>
      <c r="U108" s="98">
        <v>246.64807999999999</v>
      </c>
      <c r="V108" s="98">
        <v>8075.7514899999996</v>
      </c>
      <c r="W108" s="98">
        <v>8075.7514899999996</v>
      </c>
      <c r="X108" s="98"/>
      <c r="Y108" s="98">
        <v>0</v>
      </c>
      <c r="Z108" s="101">
        <v>1</v>
      </c>
      <c r="AA108" s="99">
        <v>2091.1753899999999</v>
      </c>
      <c r="AB108" s="99">
        <v>244.963221</v>
      </c>
      <c r="AC108" s="98"/>
      <c r="AD108" s="99">
        <v>2336.13861</v>
      </c>
      <c r="AE108" s="99">
        <v>2336.13861</v>
      </c>
    </row>
    <row r="109" spans="1:31" ht="15.5" x14ac:dyDescent="0.35">
      <c r="A109" s="100">
        <v>38322</v>
      </c>
      <c r="B109" s="98">
        <v>8075.1836800000001</v>
      </c>
      <c r="C109" s="98">
        <v>3619.0926599999998</v>
      </c>
      <c r="D109" s="98">
        <v>282.77255200000002</v>
      </c>
      <c r="E109" s="98">
        <v>553.101046</v>
      </c>
      <c r="F109" s="98">
        <v>615.45909900000004</v>
      </c>
      <c r="G109" s="99">
        <v>2093.37149</v>
      </c>
      <c r="H109" s="98">
        <v>578.97803799999997</v>
      </c>
      <c r="I109" s="98">
        <v>110.86953800000001</v>
      </c>
      <c r="J109" s="98">
        <v>113.85653600000001</v>
      </c>
      <c r="K109" s="98">
        <v>620.54364499999997</v>
      </c>
      <c r="L109" s="98">
        <v>426.06515100000001</v>
      </c>
      <c r="M109" s="98">
        <v>467.09257200000002</v>
      </c>
      <c r="N109" s="98">
        <v>383.488517</v>
      </c>
      <c r="O109" s="99">
        <v>246.55414400000001</v>
      </c>
      <c r="P109" s="98">
        <v>408.68341099999998</v>
      </c>
      <c r="Q109" s="98">
        <v>264.36118299999998</v>
      </c>
      <c r="R109" s="98">
        <v>301.52586200000002</v>
      </c>
      <c r="S109" s="98">
        <v>183.42887099999999</v>
      </c>
      <c r="T109" s="98">
        <v>179.61297300000001</v>
      </c>
      <c r="U109" s="98">
        <v>245.42011099999999</v>
      </c>
      <c r="V109" s="98">
        <v>8075.1836800000001</v>
      </c>
      <c r="W109" s="98">
        <v>8075.1836800000001</v>
      </c>
      <c r="X109" s="98"/>
      <c r="Y109" s="98">
        <v>0</v>
      </c>
      <c r="Z109" s="101">
        <v>1</v>
      </c>
      <c r="AA109" s="99">
        <v>2093.37149</v>
      </c>
      <c r="AB109" s="99">
        <v>246.55414400000001</v>
      </c>
      <c r="AC109" s="98"/>
      <c r="AD109" s="99">
        <v>2339.9256300000002</v>
      </c>
      <c r="AE109" s="99">
        <v>2339.9256300000002</v>
      </c>
    </row>
    <row r="110" spans="1:31" ht="15.5" x14ac:dyDescent="0.35">
      <c r="A110" s="100">
        <v>38353</v>
      </c>
      <c r="B110" s="98">
        <v>8078.0820000000003</v>
      </c>
      <c r="C110" s="98">
        <v>3621.7476700000002</v>
      </c>
      <c r="D110" s="98">
        <v>283.69146699999999</v>
      </c>
      <c r="E110" s="98">
        <v>552.77252999999996</v>
      </c>
      <c r="F110" s="98">
        <v>613.19709999999998</v>
      </c>
      <c r="G110" s="99">
        <v>2096.0941400000002</v>
      </c>
      <c r="H110" s="98">
        <v>578.23361599999998</v>
      </c>
      <c r="I110" s="98">
        <v>110.955916</v>
      </c>
      <c r="J110" s="98">
        <v>113.701241</v>
      </c>
      <c r="K110" s="98">
        <v>619.78346599999998</v>
      </c>
      <c r="L110" s="98">
        <v>425.50839999999999</v>
      </c>
      <c r="M110" s="98">
        <v>468.17671899999999</v>
      </c>
      <c r="N110" s="98">
        <v>383.31308000000001</v>
      </c>
      <c r="O110" s="99">
        <v>247.83074400000001</v>
      </c>
      <c r="P110" s="98">
        <v>408.88579299999998</v>
      </c>
      <c r="Q110" s="98">
        <v>264.56661700000001</v>
      </c>
      <c r="R110" s="98">
        <v>302.50581399999999</v>
      </c>
      <c r="S110" s="98">
        <v>183.865757</v>
      </c>
      <c r="T110" s="98">
        <v>180.46315899999999</v>
      </c>
      <c r="U110" s="98">
        <v>244.53784099999999</v>
      </c>
      <c r="V110" s="98">
        <v>8078.0820000000003</v>
      </c>
      <c r="W110" s="98">
        <v>8078.0820000000003</v>
      </c>
      <c r="X110" s="98"/>
      <c r="Y110" s="98">
        <v>0</v>
      </c>
      <c r="Z110" s="101">
        <v>1</v>
      </c>
      <c r="AA110" s="99">
        <v>2096.0941400000002</v>
      </c>
      <c r="AB110" s="99">
        <v>247.83074400000001</v>
      </c>
      <c r="AC110" s="98"/>
      <c r="AD110" s="99">
        <v>2343.92488</v>
      </c>
      <c r="AE110" s="99">
        <v>2343.92488</v>
      </c>
    </row>
    <row r="111" spans="1:31" ht="15.5" x14ac:dyDescent="0.35">
      <c r="A111" s="100">
        <v>38384</v>
      </c>
      <c r="B111" s="98">
        <v>8086.59944</v>
      </c>
      <c r="C111" s="98">
        <v>3626.99424</v>
      </c>
      <c r="D111" s="98">
        <v>284.47478599999999</v>
      </c>
      <c r="E111" s="98">
        <v>553.01329599999997</v>
      </c>
      <c r="F111" s="98">
        <v>613.23339499999997</v>
      </c>
      <c r="G111" s="99">
        <v>2099.4139500000001</v>
      </c>
      <c r="H111" s="98">
        <v>578.81142399999999</v>
      </c>
      <c r="I111" s="98">
        <v>111.280787</v>
      </c>
      <c r="J111" s="98">
        <v>113.753446</v>
      </c>
      <c r="K111" s="98">
        <v>619.77362300000004</v>
      </c>
      <c r="L111" s="98">
        <v>425.36827699999998</v>
      </c>
      <c r="M111" s="98">
        <v>468.41713299999998</v>
      </c>
      <c r="N111" s="98">
        <v>383.23270100000002</v>
      </c>
      <c r="O111" s="99">
        <v>248.432052</v>
      </c>
      <c r="P111" s="98">
        <v>409.30148100000002</v>
      </c>
      <c r="Q111" s="98">
        <v>264.99296500000003</v>
      </c>
      <c r="R111" s="98">
        <v>303.263036</v>
      </c>
      <c r="S111" s="98">
        <v>184.48983799999999</v>
      </c>
      <c r="T111" s="98">
        <v>181.002397</v>
      </c>
      <c r="U111" s="98">
        <v>244.345977</v>
      </c>
      <c r="V111" s="98">
        <v>8086.59944</v>
      </c>
      <c r="W111" s="98">
        <v>8086.59944</v>
      </c>
      <c r="X111" s="98"/>
      <c r="Y111" s="98">
        <v>0</v>
      </c>
      <c r="Z111" s="101">
        <v>1</v>
      </c>
      <c r="AA111" s="99">
        <v>2099.4139500000001</v>
      </c>
      <c r="AB111" s="99">
        <v>248.432052</v>
      </c>
      <c r="AC111" s="98"/>
      <c r="AD111" s="99">
        <v>2347.846</v>
      </c>
      <c r="AE111" s="99">
        <v>2347.846</v>
      </c>
    </row>
    <row r="112" spans="1:31" ht="15.5" x14ac:dyDescent="0.35">
      <c r="A112" s="100">
        <v>38412</v>
      </c>
      <c r="B112" s="98">
        <v>8099.1511799999998</v>
      </c>
      <c r="C112" s="98">
        <v>3634.3504899999998</v>
      </c>
      <c r="D112" s="98">
        <v>285.111222</v>
      </c>
      <c r="E112" s="98">
        <v>553.92484300000001</v>
      </c>
      <c r="F112" s="98">
        <v>614.70683499999996</v>
      </c>
      <c r="G112" s="99">
        <v>2103.2156799999998</v>
      </c>
      <c r="H112" s="98">
        <v>580.38131899999996</v>
      </c>
      <c r="I112" s="98">
        <v>111.71741900000001</v>
      </c>
      <c r="J112" s="98">
        <v>113.938087</v>
      </c>
      <c r="K112" s="98">
        <v>620.40742699999998</v>
      </c>
      <c r="L112" s="98">
        <v>425.54160999999999</v>
      </c>
      <c r="M112" s="98">
        <v>468.113223</v>
      </c>
      <c r="N112" s="98">
        <v>383.31693999999999</v>
      </c>
      <c r="O112" s="99">
        <v>248.568445</v>
      </c>
      <c r="P112" s="98">
        <v>409.78155500000003</v>
      </c>
      <c r="Q112" s="98">
        <v>265.597306</v>
      </c>
      <c r="R112" s="98">
        <v>303.83602200000001</v>
      </c>
      <c r="S112" s="98">
        <v>185.093065</v>
      </c>
      <c r="T112" s="98">
        <v>181.35998599999999</v>
      </c>
      <c r="U112" s="98">
        <v>244.54071400000001</v>
      </c>
      <c r="V112" s="98">
        <v>8099.1511799999998</v>
      </c>
      <c r="W112" s="98">
        <v>8099.1511799999998</v>
      </c>
      <c r="X112" s="98"/>
      <c r="Y112" s="98">
        <v>0</v>
      </c>
      <c r="Z112" s="101">
        <v>1</v>
      </c>
      <c r="AA112" s="99">
        <v>2103.2156799999998</v>
      </c>
      <c r="AB112" s="99">
        <v>248.568445</v>
      </c>
      <c r="AC112" s="98"/>
      <c r="AD112" s="99">
        <v>2351.78413</v>
      </c>
      <c r="AE112" s="99">
        <v>2351.78413</v>
      </c>
    </row>
    <row r="113" spans="1:31" ht="15.5" x14ac:dyDescent="0.35">
      <c r="A113" s="100">
        <v>38443</v>
      </c>
      <c r="B113" s="98">
        <v>8113.2179999999998</v>
      </c>
      <c r="C113" s="98">
        <v>3642.9980599999999</v>
      </c>
      <c r="D113" s="98">
        <v>285.63410699999997</v>
      </c>
      <c r="E113" s="98">
        <v>555.56555900000001</v>
      </c>
      <c r="F113" s="98">
        <v>616.26304600000003</v>
      </c>
      <c r="G113" s="99">
        <v>2107.3376499999999</v>
      </c>
      <c r="H113" s="98">
        <v>582.37264100000004</v>
      </c>
      <c r="I113" s="98">
        <v>112.08810099999999</v>
      </c>
      <c r="J113" s="98">
        <v>114.126019</v>
      </c>
      <c r="K113" s="98">
        <v>621.46530600000006</v>
      </c>
      <c r="L113" s="98">
        <v>425.82378399999999</v>
      </c>
      <c r="M113" s="98">
        <v>467.75295399999999</v>
      </c>
      <c r="N113" s="98">
        <v>383.616131</v>
      </c>
      <c r="O113" s="99">
        <v>248.59313800000001</v>
      </c>
      <c r="P113" s="98">
        <v>410.12397099999998</v>
      </c>
      <c r="Q113" s="98">
        <v>266.28694100000001</v>
      </c>
      <c r="R113" s="98">
        <v>304.338278</v>
      </c>
      <c r="S113" s="98">
        <v>185.43871999999999</v>
      </c>
      <c r="T113" s="98">
        <v>181.73553200000001</v>
      </c>
      <c r="U113" s="98">
        <v>244.65611899999999</v>
      </c>
      <c r="V113" s="98">
        <v>8113.2179999999998</v>
      </c>
      <c r="W113" s="98">
        <v>8113.2179999999998</v>
      </c>
      <c r="X113" s="98"/>
      <c r="Y113" s="98">
        <v>0</v>
      </c>
      <c r="Z113" s="101">
        <v>1</v>
      </c>
      <c r="AA113" s="99">
        <v>2107.3376499999999</v>
      </c>
      <c r="AB113" s="99">
        <v>248.59313800000001</v>
      </c>
      <c r="AC113" s="98"/>
      <c r="AD113" s="99">
        <v>2355.9307899999999</v>
      </c>
      <c r="AE113" s="99">
        <v>2355.9307899999999</v>
      </c>
    </row>
    <row r="114" spans="1:31" ht="15.5" x14ac:dyDescent="0.35">
      <c r="A114" s="100">
        <v>38473</v>
      </c>
      <c r="B114" s="98">
        <v>8126.4432500000003</v>
      </c>
      <c r="C114" s="98">
        <v>3652.0387099999998</v>
      </c>
      <c r="D114" s="98">
        <v>286.07194199999998</v>
      </c>
      <c r="E114" s="98">
        <v>557.83115499999997</v>
      </c>
      <c r="F114" s="98">
        <v>616.85629800000004</v>
      </c>
      <c r="G114" s="99">
        <v>2111.6251099999999</v>
      </c>
      <c r="H114" s="98">
        <v>584.25995899999998</v>
      </c>
      <c r="I114" s="98">
        <v>112.250552</v>
      </c>
      <c r="J114" s="98">
        <v>114.212345</v>
      </c>
      <c r="K114" s="98">
        <v>622.70940199999995</v>
      </c>
      <c r="L114" s="98">
        <v>426.045433</v>
      </c>
      <c r="M114" s="98">
        <v>467.71263699999997</v>
      </c>
      <c r="N114" s="98">
        <v>384.12960900000002</v>
      </c>
      <c r="O114" s="99">
        <v>248.76570699999999</v>
      </c>
      <c r="P114" s="98">
        <v>410.18213600000001</v>
      </c>
      <c r="Q114" s="98">
        <v>266.968322</v>
      </c>
      <c r="R114" s="98">
        <v>304.82426099999998</v>
      </c>
      <c r="S114" s="98">
        <v>185.37570600000001</v>
      </c>
      <c r="T114" s="98">
        <v>182.270994</v>
      </c>
      <c r="U114" s="98">
        <v>244.35157599999999</v>
      </c>
      <c r="V114" s="98">
        <v>8126.4432500000003</v>
      </c>
      <c r="W114" s="98">
        <v>8126.4432500000003</v>
      </c>
      <c r="X114" s="98"/>
      <c r="Y114" s="98">
        <v>0</v>
      </c>
      <c r="Z114" s="101">
        <v>1</v>
      </c>
      <c r="AA114" s="99">
        <v>2111.6251099999999</v>
      </c>
      <c r="AB114" s="99">
        <v>248.76570699999999</v>
      </c>
      <c r="AC114" s="98"/>
      <c r="AD114" s="99">
        <v>2360.3908099999999</v>
      </c>
      <c r="AE114" s="99">
        <v>2360.3908099999999</v>
      </c>
    </row>
    <row r="115" spans="1:31" ht="15.5" x14ac:dyDescent="0.35">
      <c r="A115" s="100">
        <v>38504</v>
      </c>
      <c r="B115" s="98">
        <v>8137.1207700000004</v>
      </c>
      <c r="C115" s="98">
        <v>3660.25452</v>
      </c>
      <c r="D115" s="98">
        <v>286.43391600000001</v>
      </c>
      <c r="E115" s="98">
        <v>559.96663699999999</v>
      </c>
      <c r="F115" s="98">
        <v>616.67545299999995</v>
      </c>
      <c r="G115" s="99">
        <v>2115.9509899999998</v>
      </c>
      <c r="H115" s="98">
        <v>585.69875400000001</v>
      </c>
      <c r="I115" s="98">
        <v>112.204228</v>
      </c>
      <c r="J115" s="98">
        <v>114.18915</v>
      </c>
      <c r="K115" s="98">
        <v>623.82870400000002</v>
      </c>
      <c r="L115" s="98">
        <v>426.17818599999998</v>
      </c>
      <c r="M115" s="98">
        <v>467.92198500000001</v>
      </c>
      <c r="N115" s="98">
        <v>384.65271300000001</v>
      </c>
      <c r="O115" s="99">
        <v>248.971181</v>
      </c>
      <c r="P115" s="98">
        <v>410.03125899999998</v>
      </c>
      <c r="Q115" s="98">
        <v>267.54450600000001</v>
      </c>
      <c r="R115" s="98">
        <v>305.11222099999998</v>
      </c>
      <c r="S115" s="98">
        <v>185.09540200000001</v>
      </c>
      <c r="T115" s="98">
        <v>182.87775500000001</v>
      </c>
      <c r="U115" s="98">
        <v>243.787746</v>
      </c>
      <c r="V115" s="98">
        <v>8137.1207700000004</v>
      </c>
      <c r="W115" s="98">
        <v>8137.1207700000004</v>
      </c>
      <c r="X115" s="98"/>
      <c r="Y115" s="98">
        <v>0</v>
      </c>
      <c r="Z115" s="101">
        <v>1</v>
      </c>
      <c r="AA115" s="99">
        <v>2115.9509899999998</v>
      </c>
      <c r="AB115" s="99">
        <v>248.971181</v>
      </c>
      <c r="AC115" s="98"/>
      <c r="AD115" s="99">
        <v>2364.9221699999998</v>
      </c>
      <c r="AE115" s="99">
        <v>2364.9221699999998</v>
      </c>
    </row>
    <row r="116" spans="1:31" ht="15.5" x14ac:dyDescent="0.35">
      <c r="A116" s="100">
        <v>38534</v>
      </c>
      <c r="B116" s="98">
        <v>8143.7070000000003</v>
      </c>
      <c r="C116" s="98">
        <v>3666.3476700000001</v>
      </c>
      <c r="D116" s="98">
        <v>286.72438899999997</v>
      </c>
      <c r="E116" s="98">
        <v>561.05433900000003</v>
      </c>
      <c r="F116" s="98">
        <v>616.21801800000003</v>
      </c>
      <c r="G116" s="99">
        <v>2120.1951899999999</v>
      </c>
      <c r="H116" s="98">
        <v>586.38973299999998</v>
      </c>
      <c r="I116" s="98">
        <v>111.984014</v>
      </c>
      <c r="J116" s="98">
        <v>114.072771</v>
      </c>
      <c r="K116" s="98">
        <v>624.49391600000001</v>
      </c>
      <c r="L116" s="98">
        <v>426.22892100000001</v>
      </c>
      <c r="M116" s="98">
        <v>468.19905899999998</v>
      </c>
      <c r="N116" s="98">
        <v>384.92978099999999</v>
      </c>
      <c r="O116" s="99">
        <v>249.00094999999999</v>
      </c>
      <c r="P116" s="98">
        <v>409.80199699999997</v>
      </c>
      <c r="Q116" s="98">
        <v>267.91770100000002</v>
      </c>
      <c r="R116" s="98">
        <v>304.96136100000001</v>
      </c>
      <c r="S116" s="98">
        <v>184.87480500000001</v>
      </c>
      <c r="T116" s="98">
        <v>183.409548</v>
      </c>
      <c r="U116" s="98">
        <v>243.25060500000001</v>
      </c>
      <c r="V116" s="98">
        <v>8143.7070000000003</v>
      </c>
      <c r="W116" s="98">
        <v>8143.7070000000003</v>
      </c>
      <c r="X116" s="98"/>
      <c r="Y116" s="98">
        <v>0</v>
      </c>
      <c r="Z116" s="101">
        <v>1</v>
      </c>
      <c r="AA116" s="99">
        <v>2120.1951899999999</v>
      </c>
      <c r="AB116" s="99">
        <v>249.00094999999999</v>
      </c>
      <c r="AC116" s="98"/>
      <c r="AD116" s="99">
        <v>2369.19614</v>
      </c>
      <c r="AE116" s="99">
        <v>2369.19614</v>
      </c>
    </row>
    <row r="117" spans="1:31" ht="15.5" x14ac:dyDescent="0.35">
      <c r="A117" s="100">
        <v>38565</v>
      </c>
      <c r="B117" s="98">
        <v>8145.6171400000003</v>
      </c>
      <c r="C117" s="98">
        <v>3669.5825599999998</v>
      </c>
      <c r="D117" s="98">
        <v>286.94883900000002</v>
      </c>
      <c r="E117" s="98">
        <v>560.52113599999996</v>
      </c>
      <c r="F117" s="98">
        <v>615.87650900000006</v>
      </c>
      <c r="G117" s="99">
        <v>2124.2975000000001</v>
      </c>
      <c r="H117" s="98">
        <v>586.17416500000002</v>
      </c>
      <c r="I117" s="98">
        <v>111.640919</v>
      </c>
      <c r="J117" s="98">
        <v>113.898065</v>
      </c>
      <c r="K117" s="98">
        <v>624.48234400000001</v>
      </c>
      <c r="L117" s="98">
        <v>426.21780100000001</v>
      </c>
      <c r="M117" s="98">
        <v>468.40241500000002</v>
      </c>
      <c r="N117" s="98">
        <v>384.79847899999999</v>
      </c>
      <c r="O117" s="99">
        <v>248.71246500000001</v>
      </c>
      <c r="P117" s="98">
        <v>409.64787000000001</v>
      </c>
      <c r="Q117" s="98">
        <v>268.02850799999999</v>
      </c>
      <c r="R117" s="98">
        <v>304.28972399999998</v>
      </c>
      <c r="S117" s="98">
        <v>184.93606199999999</v>
      </c>
      <c r="T117" s="98">
        <v>183.762889</v>
      </c>
      <c r="U117" s="98">
        <v>242.98139800000001</v>
      </c>
      <c r="V117" s="98">
        <v>8145.6171400000003</v>
      </c>
      <c r="W117" s="98">
        <v>8145.6171400000003</v>
      </c>
      <c r="X117" s="98"/>
      <c r="Y117" s="98">
        <v>0</v>
      </c>
      <c r="Z117" s="101">
        <v>1</v>
      </c>
      <c r="AA117" s="99">
        <v>2124.2975000000001</v>
      </c>
      <c r="AB117" s="99">
        <v>248.71246500000001</v>
      </c>
      <c r="AC117" s="98"/>
      <c r="AD117" s="99">
        <v>2373.0099700000001</v>
      </c>
      <c r="AE117" s="99">
        <v>2373.0099700000001</v>
      </c>
    </row>
    <row r="118" spans="1:31" ht="15.5" x14ac:dyDescent="0.35">
      <c r="A118" s="100">
        <v>38596</v>
      </c>
      <c r="B118" s="98">
        <v>8146.1014599999999</v>
      </c>
      <c r="C118" s="98">
        <v>3671.4726300000002</v>
      </c>
      <c r="D118" s="98">
        <v>287.117211</v>
      </c>
      <c r="E118" s="98">
        <v>559.17207699999994</v>
      </c>
      <c r="F118" s="98">
        <v>615.62347999999997</v>
      </c>
      <c r="G118" s="99">
        <v>2128.4373500000002</v>
      </c>
      <c r="H118" s="98">
        <v>585.45555899999999</v>
      </c>
      <c r="I118" s="98">
        <v>111.29043</v>
      </c>
      <c r="J118" s="98">
        <v>113.773999</v>
      </c>
      <c r="K118" s="98">
        <v>623.99772700000005</v>
      </c>
      <c r="L118" s="98">
        <v>426.21812899999998</v>
      </c>
      <c r="M118" s="98">
        <v>468.55258800000001</v>
      </c>
      <c r="N118" s="98">
        <v>384.46977700000002</v>
      </c>
      <c r="O118" s="99">
        <v>248.22743500000001</v>
      </c>
      <c r="P118" s="98">
        <v>409.81384400000002</v>
      </c>
      <c r="Q118" s="98">
        <v>267.97109499999999</v>
      </c>
      <c r="R118" s="98">
        <v>303.65072800000002</v>
      </c>
      <c r="S118" s="98">
        <v>185.281913</v>
      </c>
      <c r="T118" s="98">
        <v>184.00540699999999</v>
      </c>
      <c r="U118" s="98">
        <v>243.042429</v>
      </c>
      <c r="V118" s="98">
        <v>8146.1014599999999</v>
      </c>
      <c r="W118" s="98">
        <v>8146.1014599999999</v>
      </c>
      <c r="X118" s="98"/>
      <c r="Y118" s="98">
        <v>0</v>
      </c>
      <c r="Z118" s="101">
        <v>1</v>
      </c>
      <c r="AA118" s="99">
        <v>2128.4373500000002</v>
      </c>
      <c r="AB118" s="99">
        <v>248.22743500000001</v>
      </c>
      <c r="AC118" s="98"/>
      <c r="AD118" s="99">
        <v>2376.6647899999998</v>
      </c>
      <c r="AE118" s="99">
        <v>2376.6647899999998</v>
      </c>
    </row>
    <row r="119" spans="1:31" ht="15.5" x14ac:dyDescent="0.35">
      <c r="A119" s="100">
        <v>38626</v>
      </c>
      <c r="B119" s="98">
        <v>8149.3689999999997</v>
      </c>
      <c r="C119" s="98">
        <v>3674.0935300000001</v>
      </c>
      <c r="D119" s="98">
        <v>287.240567</v>
      </c>
      <c r="E119" s="98">
        <v>558.15675499999998</v>
      </c>
      <c r="F119" s="98">
        <v>615.32649200000003</v>
      </c>
      <c r="G119" s="99">
        <v>2132.8540699999999</v>
      </c>
      <c r="H119" s="98">
        <v>584.77798399999995</v>
      </c>
      <c r="I119" s="98">
        <v>111.06415200000001</v>
      </c>
      <c r="J119" s="98">
        <v>113.82805999999999</v>
      </c>
      <c r="K119" s="98">
        <v>623.35040700000002</v>
      </c>
      <c r="L119" s="98">
        <v>426.31649199999998</v>
      </c>
      <c r="M119" s="98">
        <v>468.71060399999999</v>
      </c>
      <c r="N119" s="98">
        <v>384.24796800000001</v>
      </c>
      <c r="O119" s="99">
        <v>247.73362800000001</v>
      </c>
      <c r="P119" s="98">
        <v>410.567745</v>
      </c>
      <c r="Q119" s="98">
        <v>267.87802099999999</v>
      </c>
      <c r="R119" s="98">
        <v>303.75663200000002</v>
      </c>
      <c r="S119" s="98">
        <v>185.86024499999999</v>
      </c>
      <c r="T119" s="98">
        <v>184.247511</v>
      </c>
      <c r="U119" s="98">
        <v>243.451269</v>
      </c>
      <c r="V119" s="98">
        <v>8149.3689999999997</v>
      </c>
      <c r="W119" s="98">
        <v>8149.3689999999997</v>
      </c>
      <c r="X119" s="98"/>
      <c r="Y119" s="98">
        <v>0</v>
      </c>
      <c r="Z119" s="101">
        <v>1</v>
      </c>
      <c r="AA119" s="99">
        <v>2132.8540699999999</v>
      </c>
      <c r="AB119" s="99">
        <v>247.73362800000001</v>
      </c>
      <c r="AC119" s="98"/>
      <c r="AD119" s="99">
        <v>2380.5877</v>
      </c>
      <c r="AE119" s="99">
        <v>2380.5877</v>
      </c>
    </row>
    <row r="120" spans="1:31" ht="15.5" x14ac:dyDescent="0.35">
      <c r="A120" s="100">
        <v>38657</v>
      </c>
      <c r="B120" s="98">
        <v>8158.34</v>
      </c>
      <c r="C120" s="98">
        <v>3678.9977699999999</v>
      </c>
      <c r="D120" s="98">
        <v>287.32816600000001</v>
      </c>
      <c r="E120" s="98">
        <v>558.33353899999997</v>
      </c>
      <c r="F120" s="98">
        <v>614.90496900000005</v>
      </c>
      <c r="G120" s="99">
        <v>2137.6954500000002</v>
      </c>
      <c r="H120" s="98">
        <v>584.58354399999996</v>
      </c>
      <c r="I120" s="98">
        <v>111.057067</v>
      </c>
      <c r="J120" s="98">
        <v>114.136601</v>
      </c>
      <c r="K120" s="98">
        <v>622.82139199999995</v>
      </c>
      <c r="L120" s="98">
        <v>426.55618299999998</v>
      </c>
      <c r="M120" s="98">
        <v>468.90878700000002</v>
      </c>
      <c r="N120" s="98">
        <v>384.35392999999999</v>
      </c>
      <c r="O120" s="99">
        <v>247.37426600000001</v>
      </c>
      <c r="P120" s="98">
        <v>412.03906599999999</v>
      </c>
      <c r="Q120" s="98">
        <v>267.85528900000003</v>
      </c>
      <c r="R120" s="98">
        <v>305.05718300000001</v>
      </c>
      <c r="S120" s="98">
        <v>186.58649299999999</v>
      </c>
      <c r="T120" s="98">
        <v>184.56570300000001</v>
      </c>
      <c r="U120" s="98">
        <v>244.18212600000001</v>
      </c>
      <c r="V120" s="98">
        <v>8158.34</v>
      </c>
      <c r="W120" s="98">
        <v>8158.34</v>
      </c>
      <c r="X120" s="98"/>
      <c r="Y120" s="98">
        <v>0</v>
      </c>
      <c r="Z120" s="101">
        <v>1</v>
      </c>
      <c r="AA120" s="99">
        <v>2137.6954500000002</v>
      </c>
      <c r="AB120" s="99">
        <v>247.37426600000001</v>
      </c>
      <c r="AC120" s="98"/>
      <c r="AD120" s="99">
        <v>2385.06972</v>
      </c>
      <c r="AE120" s="99">
        <v>2385.06972</v>
      </c>
    </row>
    <row r="121" spans="1:31" ht="15.5" x14ac:dyDescent="0.35">
      <c r="A121" s="100">
        <v>38687</v>
      </c>
      <c r="B121" s="98">
        <v>8170.7795599999999</v>
      </c>
      <c r="C121" s="98">
        <v>3685.6451900000002</v>
      </c>
      <c r="D121" s="98">
        <v>287.38204500000001</v>
      </c>
      <c r="E121" s="98">
        <v>559.39589899999999</v>
      </c>
      <c r="F121" s="98">
        <v>614.48578299999997</v>
      </c>
      <c r="G121" s="99">
        <v>2142.7431200000001</v>
      </c>
      <c r="H121" s="98">
        <v>584.90648599999997</v>
      </c>
      <c r="I121" s="98">
        <v>111.217643</v>
      </c>
      <c r="J121" s="98">
        <v>114.57142399999999</v>
      </c>
      <c r="K121" s="98">
        <v>622.57434899999998</v>
      </c>
      <c r="L121" s="98">
        <v>426.80730399999999</v>
      </c>
      <c r="M121" s="98">
        <v>469.06464499999998</v>
      </c>
      <c r="N121" s="98">
        <v>384.67487299999999</v>
      </c>
      <c r="O121" s="99">
        <v>247.114373</v>
      </c>
      <c r="P121" s="98">
        <v>413.80397199999999</v>
      </c>
      <c r="Q121" s="98">
        <v>267.90267</v>
      </c>
      <c r="R121" s="98">
        <v>306.95207499999998</v>
      </c>
      <c r="S121" s="98">
        <v>187.24628999999999</v>
      </c>
      <c r="T121" s="98">
        <v>184.90086199999999</v>
      </c>
      <c r="U121" s="98">
        <v>245.035764</v>
      </c>
      <c r="V121" s="98">
        <v>8170.7795599999999</v>
      </c>
      <c r="W121" s="98">
        <v>8170.7795599999999</v>
      </c>
      <c r="X121" s="98"/>
      <c r="Y121" s="98">
        <v>0</v>
      </c>
      <c r="Z121" s="101">
        <v>1</v>
      </c>
      <c r="AA121" s="99">
        <v>2142.7431200000001</v>
      </c>
      <c r="AB121" s="99">
        <v>247.114373</v>
      </c>
      <c r="AC121" s="98"/>
      <c r="AD121" s="99">
        <v>2389.8574899999999</v>
      </c>
      <c r="AE121" s="99">
        <v>2389.8574899999999</v>
      </c>
    </row>
    <row r="122" spans="1:31" ht="15.5" x14ac:dyDescent="0.35">
      <c r="A122" s="100">
        <v>38718</v>
      </c>
      <c r="B122" s="98">
        <v>8183.1639999999998</v>
      </c>
      <c r="C122" s="98">
        <v>3692.9724700000002</v>
      </c>
      <c r="D122" s="98">
        <v>287.40244000000001</v>
      </c>
      <c r="E122" s="98">
        <v>560.746081</v>
      </c>
      <c r="F122" s="98">
        <v>614.24766299999999</v>
      </c>
      <c r="G122" s="99">
        <v>2147.6871299999998</v>
      </c>
      <c r="H122" s="98">
        <v>585.67909299999997</v>
      </c>
      <c r="I122" s="98">
        <v>111.457725</v>
      </c>
      <c r="J122" s="98">
        <v>114.953191</v>
      </c>
      <c r="K122" s="98">
        <v>622.74360999999999</v>
      </c>
      <c r="L122" s="98">
        <v>426.89666299999999</v>
      </c>
      <c r="M122" s="98">
        <v>469.06697800000001</v>
      </c>
      <c r="N122" s="98">
        <v>385.01458700000001</v>
      </c>
      <c r="O122" s="99">
        <v>246.87442300000001</v>
      </c>
      <c r="P122" s="98">
        <v>415.30029200000001</v>
      </c>
      <c r="Q122" s="98">
        <v>267.99337700000001</v>
      </c>
      <c r="R122" s="98">
        <v>308.57848999999999</v>
      </c>
      <c r="S122" s="98">
        <v>187.59281100000001</v>
      </c>
      <c r="T122" s="98">
        <v>185.15995899999999</v>
      </c>
      <c r="U122" s="98">
        <v>245.76958400000001</v>
      </c>
      <c r="V122" s="98">
        <v>8183.1639999999998</v>
      </c>
      <c r="W122" s="98">
        <v>8183.1639999999998</v>
      </c>
      <c r="X122" s="98"/>
      <c r="Y122" s="98">
        <v>0</v>
      </c>
      <c r="Z122" s="101">
        <v>1</v>
      </c>
      <c r="AA122" s="99">
        <v>2147.6871299999998</v>
      </c>
      <c r="AB122" s="99">
        <v>246.87442300000001</v>
      </c>
      <c r="AC122" s="98"/>
      <c r="AD122" s="99">
        <v>2394.5615600000001</v>
      </c>
      <c r="AE122" s="99">
        <v>2394.5615600000001</v>
      </c>
    </row>
    <row r="123" spans="1:31" ht="15.5" x14ac:dyDescent="0.35">
      <c r="A123" s="100">
        <v>38749</v>
      </c>
      <c r="B123" s="98">
        <v>8192.7570199999991</v>
      </c>
      <c r="C123" s="98">
        <v>3700.0616799999998</v>
      </c>
      <c r="D123" s="98">
        <v>287.38892499999997</v>
      </c>
      <c r="E123" s="98">
        <v>561.89351699999997</v>
      </c>
      <c r="F123" s="98">
        <v>614.31860200000006</v>
      </c>
      <c r="G123" s="99">
        <v>2152.2814499999999</v>
      </c>
      <c r="H123" s="98">
        <v>586.78581499999996</v>
      </c>
      <c r="I123" s="98">
        <v>111.711974</v>
      </c>
      <c r="J123" s="98">
        <v>115.14452199999999</v>
      </c>
      <c r="K123" s="98">
        <v>623.38612000000001</v>
      </c>
      <c r="L123" s="98">
        <v>426.71752800000002</v>
      </c>
      <c r="M123" s="98">
        <v>468.85442899999998</v>
      </c>
      <c r="N123" s="98">
        <v>385.23620099999999</v>
      </c>
      <c r="O123" s="99">
        <v>246.594945</v>
      </c>
      <c r="P123" s="98">
        <v>416.09852799999999</v>
      </c>
      <c r="Q123" s="98">
        <v>268.10679900000002</v>
      </c>
      <c r="R123" s="98">
        <v>309.29437200000001</v>
      </c>
      <c r="S123" s="98">
        <v>187.465135</v>
      </c>
      <c r="T123" s="98">
        <v>185.277343</v>
      </c>
      <c r="U123" s="98">
        <v>246.20067499999999</v>
      </c>
      <c r="V123" s="98">
        <v>8192.7570199999991</v>
      </c>
      <c r="W123" s="98">
        <v>8192.7570199999991</v>
      </c>
      <c r="X123" s="98"/>
      <c r="Y123" s="98">
        <v>0</v>
      </c>
      <c r="Z123" s="101">
        <v>1</v>
      </c>
      <c r="AA123" s="99">
        <v>2152.2814499999999</v>
      </c>
      <c r="AB123" s="99">
        <v>246.594945</v>
      </c>
      <c r="AC123" s="98"/>
      <c r="AD123" s="99">
        <v>2398.8763899999999</v>
      </c>
      <c r="AE123" s="99">
        <v>2398.8763899999999</v>
      </c>
    </row>
    <row r="124" spans="1:31" ht="15.5" x14ac:dyDescent="0.35">
      <c r="A124" s="100">
        <v>38777</v>
      </c>
      <c r="B124" s="98">
        <v>8199.9718200000007</v>
      </c>
      <c r="C124" s="98">
        <v>3706.5764199999999</v>
      </c>
      <c r="D124" s="98">
        <v>287.33843400000001</v>
      </c>
      <c r="E124" s="98">
        <v>562.77638100000001</v>
      </c>
      <c r="F124" s="98">
        <v>614.62362800000005</v>
      </c>
      <c r="G124" s="99">
        <v>2156.5355</v>
      </c>
      <c r="H124" s="98">
        <v>587.91977299999996</v>
      </c>
      <c r="I124" s="98">
        <v>112.006332</v>
      </c>
      <c r="J124" s="98">
        <v>115.17586300000001</v>
      </c>
      <c r="K124" s="98">
        <v>624.249278</v>
      </c>
      <c r="L124" s="98">
        <v>426.429014</v>
      </c>
      <c r="M124" s="98">
        <v>468.565</v>
      </c>
      <c r="N124" s="98">
        <v>385.44019200000002</v>
      </c>
      <c r="O124" s="99">
        <v>246.296674</v>
      </c>
      <c r="P124" s="98">
        <v>416.299869</v>
      </c>
      <c r="Q124" s="98">
        <v>268.247029</v>
      </c>
      <c r="R124" s="98">
        <v>309.34072600000002</v>
      </c>
      <c r="S124" s="98">
        <v>187.04592700000001</v>
      </c>
      <c r="T124" s="98">
        <v>185.29687699999999</v>
      </c>
      <c r="U124" s="98">
        <v>246.38486800000001</v>
      </c>
      <c r="V124" s="98">
        <v>8199.9718200000007</v>
      </c>
      <c r="W124" s="98">
        <v>8199.9718200000007</v>
      </c>
      <c r="X124" s="98"/>
      <c r="Y124" s="98">
        <v>0</v>
      </c>
      <c r="Z124" s="101">
        <v>1</v>
      </c>
      <c r="AA124" s="99">
        <v>2156.5355</v>
      </c>
      <c r="AB124" s="99">
        <v>246.296674</v>
      </c>
      <c r="AC124" s="98"/>
      <c r="AD124" s="99">
        <v>2402.8321799999999</v>
      </c>
      <c r="AE124" s="99">
        <v>2402.8321799999999</v>
      </c>
    </row>
    <row r="125" spans="1:31" ht="15.5" x14ac:dyDescent="0.35">
      <c r="A125" s="100">
        <v>38808</v>
      </c>
      <c r="B125" s="98">
        <v>8206.009</v>
      </c>
      <c r="C125" s="98">
        <v>3712.3256900000001</v>
      </c>
      <c r="D125" s="98">
        <v>287.24724099999997</v>
      </c>
      <c r="E125" s="98">
        <v>563.44003699999996</v>
      </c>
      <c r="F125" s="98">
        <v>615.03702899999996</v>
      </c>
      <c r="G125" s="99">
        <v>2160.5225999999998</v>
      </c>
      <c r="H125" s="98">
        <v>588.72625200000004</v>
      </c>
      <c r="I125" s="98">
        <v>112.38955799999999</v>
      </c>
      <c r="J125" s="98">
        <v>115.119618</v>
      </c>
      <c r="K125" s="98">
        <v>625.00310000000002</v>
      </c>
      <c r="L125" s="98">
        <v>426.25669499999998</v>
      </c>
      <c r="M125" s="98">
        <v>468.38653099999999</v>
      </c>
      <c r="N125" s="98">
        <v>385.78637400000002</v>
      </c>
      <c r="O125" s="99">
        <v>246.020397</v>
      </c>
      <c r="P125" s="98">
        <v>416.13817599999999</v>
      </c>
      <c r="Q125" s="98">
        <v>268.42433399999999</v>
      </c>
      <c r="R125" s="98">
        <v>309.17931800000002</v>
      </c>
      <c r="S125" s="98">
        <v>186.603756</v>
      </c>
      <c r="T125" s="98">
        <v>185.289804</v>
      </c>
      <c r="U125" s="98">
        <v>246.43768299999999</v>
      </c>
      <c r="V125" s="98">
        <v>8206.009</v>
      </c>
      <c r="W125" s="98">
        <v>8206.009</v>
      </c>
      <c r="X125" s="98"/>
      <c r="Y125" s="98">
        <v>0</v>
      </c>
      <c r="Z125" s="101">
        <v>1</v>
      </c>
      <c r="AA125" s="99">
        <v>2160.5225999999998</v>
      </c>
      <c r="AB125" s="99">
        <v>246.020397</v>
      </c>
      <c r="AC125" s="98"/>
      <c r="AD125" s="99">
        <v>2406.5430000000001</v>
      </c>
      <c r="AE125" s="99">
        <v>2406.5430000000001</v>
      </c>
    </row>
    <row r="126" spans="1:31" ht="15.5" x14ac:dyDescent="0.35">
      <c r="A126" s="100">
        <v>38838</v>
      </c>
      <c r="B126" s="98">
        <v>8211.9756400000006</v>
      </c>
      <c r="C126" s="98">
        <v>3717.2229900000002</v>
      </c>
      <c r="D126" s="98">
        <v>287.13214199999999</v>
      </c>
      <c r="E126" s="98">
        <v>563.95392000000004</v>
      </c>
      <c r="F126" s="98">
        <v>615.45916</v>
      </c>
      <c r="G126" s="99">
        <v>2164.2460500000002</v>
      </c>
      <c r="H126" s="98">
        <v>589.007653</v>
      </c>
      <c r="I126" s="98">
        <v>112.88322599999999</v>
      </c>
      <c r="J126" s="98">
        <v>115.043862</v>
      </c>
      <c r="K126" s="98">
        <v>625.416743</v>
      </c>
      <c r="L126" s="98">
        <v>426.38282199999998</v>
      </c>
      <c r="M126" s="98">
        <v>468.46796000000001</v>
      </c>
      <c r="N126" s="98">
        <v>386.35293899999999</v>
      </c>
      <c r="O126" s="99">
        <v>245.81986900000001</v>
      </c>
      <c r="P126" s="98">
        <v>415.84024399999998</v>
      </c>
      <c r="Q126" s="98">
        <v>268.64536099999998</v>
      </c>
      <c r="R126" s="98">
        <v>309.20350300000001</v>
      </c>
      <c r="S126" s="98">
        <v>186.352734</v>
      </c>
      <c r="T126" s="98">
        <v>185.31813700000001</v>
      </c>
      <c r="U126" s="98">
        <v>246.44926000000001</v>
      </c>
      <c r="V126" s="98">
        <v>8211.9756400000006</v>
      </c>
      <c r="W126" s="98">
        <v>8211.9756400000006</v>
      </c>
      <c r="X126" s="98"/>
      <c r="Y126" s="98">
        <v>0</v>
      </c>
      <c r="Z126" s="101">
        <v>1</v>
      </c>
      <c r="AA126" s="99">
        <v>2164.2460500000002</v>
      </c>
      <c r="AB126" s="99">
        <v>245.81986900000001</v>
      </c>
      <c r="AC126" s="98"/>
      <c r="AD126" s="99">
        <v>2410.06592</v>
      </c>
      <c r="AE126" s="99">
        <v>2410.06592</v>
      </c>
    </row>
    <row r="127" spans="1:31" ht="15.5" x14ac:dyDescent="0.35">
      <c r="A127" s="100">
        <v>38869</v>
      </c>
      <c r="B127" s="98">
        <v>8218.6047899999994</v>
      </c>
      <c r="C127" s="98">
        <v>3721.59998</v>
      </c>
      <c r="D127" s="98">
        <v>287.09202199999999</v>
      </c>
      <c r="E127" s="98">
        <v>564.48375699999997</v>
      </c>
      <c r="F127" s="98">
        <v>615.89463899999998</v>
      </c>
      <c r="G127" s="99">
        <v>2167.4291899999998</v>
      </c>
      <c r="H127" s="98">
        <v>589.19484</v>
      </c>
      <c r="I127" s="98">
        <v>113.400171</v>
      </c>
      <c r="J127" s="98">
        <v>114.999354</v>
      </c>
      <c r="K127" s="98">
        <v>625.65593100000001</v>
      </c>
      <c r="L127" s="98">
        <v>426.81633499999998</v>
      </c>
      <c r="M127" s="98">
        <v>468.80259799999999</v>
      </c>
      <c r="N127" s="98">
        <v>386.89159599999999</v>
      </c>
      <c r="O127" s="99">
        <v>245.80071799999999</v>
      </c>
      <c r="P127" s="98">
        <v>415.60460499999999</v>
      </c>
      <c r="Q127" s="98">
        <v>268.90226899999999</v>
      </c>
      <c r="R127" s="98">
        <v>309.53298699999999</v>
      </c>
      <c r="S127" s="98">
        <v>186.289175</v>
      </c>
      <c r="T127" s="98">
        <v>185.406982</v>
      </c>
      <c r="U127" s="98">
        <v>246.408231</v>
      </c>
      <c r="V127" s="98">
        <v>8218.6047899999994</v>
      </c>
      <c r="W127" s="98">
        <v>8218.6047899999994</v>
      </c>
      <c r="X127" s="98"/>
      <c r="Y127" s="98">
        <v>0</v>
      </c>
      <c r="Z127" s="101">
        <v>1</v>
      </c>
      <c r="AA127" s="99">
        <v>2167.4291899999998</v>
      </c>
      <c r="AB127" s="99">
        <v>245.80071799999999</v>
      </c>
      <c r="AC127" s="98"/>
      <c r="AD127" s="99">
        <v>2413.22991</v>
      </c>
      <c r="AE127" s="99">
        <v>2413.22991</v>
      </c>
    </row>
    <row r="128" spans="1:31" ht="15.5" x14ac:dyDescent="0.35">
      <c r="A128" s="100">
        <v>38899</v>
      </c>
      <c r="B128" s="98">
        <v>8226.5360000000001</v>
      </c>
      <c r="C128" s="98">
        <v>3725.89282</v>
      </c>
      <c r="D128" s="98">
        <v>287.24629199999998</v>
      </c>
      <c r="E128" s="98">
        <v>565.21934999999996</v>
      </c>
      <c r="F128" s="98">
        <v>616.37414999999999</v>
      </c>
      <c r="G128" s="99">
        <v>2169.7253500000002</v>
      </c>
      <c r="H128" s="98">
        <v>589.87578699999995</v>
      </c>
      <c r="I128" s="98">
        <v>113.826041</v>
      </c>
      <c r="J128" s="98">
        <v>115.032527</v>
      </c>
      <c r="K128" s="98">
        <v>625.98553300000003</v>
      </c>
      <c r="L128" s="98">
        <v>427.52285000000001</v>
      </c>
      <c r="M128" s="98">
        <v>469.344855</v>
      </c>
      <c r="N128" s="98">
        <v>387.07243299999999</v>
      </c>
      <c r="O128" s="99">
        <v>246.08153899999999</v>
      </c>
      <c r="P128" s="98">
        <v>415.622728</v>
      </c>
      <c r="Q128" s="98">
        <v>269.18359299999997</v>
      </c>
      <c r="R128" s="98">
        <v>310.21906200000001</v>
      </c>
      <c r="S128" s="98">
        <v>186.354939</v>
      </c>
      <c r="T128" s="98">
        <v>185.57221899999999</v>
      </c>
      <c r="U128" s="98">
        <v>246.27785299999999</v>
      </c>
      <c r="V128" s="98">
        <v>8226.5360000000001</v>
      </c>
      <c r="W128" s="98">
        <v>8226.5360000000001</v>
      </c>
      <c r="X128" s="98"/>
      <c r="Y128" s="98">
        <v>0</v>
      </c>
      <c r="Z128" s="101">
        <v>1</v>
      </c>
      <c r="AA128" s="99">
        <v>2169.7253500000002</v>
      </c>
      <c r="AB128" s="99">
        <v>246.08153899999999</v>
      </c>
      <c r="AC128" s="98"/>
      <c r="AD128" s="99">
        <v>2415.8068899999998</v>
      </c>
      <c r="AE128" s="99">
        <v>2415.8068899999998</v>
      </c>
    </row>
    <row r="129" spans="1:31" ht="15.5" x14ac:dyDescent="0.35">
      <c r="A129" s="100">
        <v>38930</v>
      </c>
      <c r="B129" s="98">
        <v>8236.3409900000006</v>
      </c>
      <c r="C129" s="98">
        <v>3730.6165299999998</v>
      </c>
      <c r="D129" s="98">
        <v>287.63919299999998</v>
      </c>
      <c r="E129" s="98">
        <v>566.28372200000001</v>
      </c>
      <c r="F129" s="98">
        <v>616.94971999999996</v>
      </c>
      <c r="G129" s="99">
        <v>2171.1591100000001</v>
      </c>
      <c r="H129" s="98">
        <v>591.445785</v>
      </c>
      <c r="I129" s="98">
        <v>114.08872700000001</v>
      </c>
      <c r="J129" s="98">
        <v>115.172926</v>
      </c>
      <c r="K129" s="98">
        <v>626.66263400000003</v>
      </c>
      <c r="L129" s="98">
        <v>428.45484699999997</v>
      </c>
      <c r="M129" s="98">
        <v>470.03724099999999</v>
      </c>
      <c r="N129" s="98">
        <v>386.68116400000002</v>
      </c>
      <c r="O129" s="99">
        <v>246.67636200000001</v>
      </c>
      <c r="P129" s="98">
        <v>416.07376199999999</v>
      </c>
      <c r="Q129" s="98">
        <v>269.45354900000001</v>
      </c>
      <c r="R129" s="98">
        <v>311.21079300000002</v>
      </c>
      <c r="S129" s="98">
        <v>186.48510099999999</v>
      </c>
      <c r="T129" s="98">
        <v>185.801346</v>
      </c>
      <c r="U129" s="98">
        <v>246.066114</v>
      </c>
      <c r="V129" s="98">
        <v>8236.3409900000006</v>
      </c>
      <c r="W129" s="98">
        <v>8236.3409900000006</v>
      </c>
      <c r="X129" s="98"/>
      <c r="Y129" s="98">
        <v>0</v>
      </c>
      <c r="Z129" s="101">
        <v>1</v>
      </c>
      <c r="AA129" s="99">
        <v>2171.1591100000001</v>
      </c>
      <c r="AB129" s="99">
        <v>246.67636200000001</v>
      </c>
      <c r="AC129" s="98"/>
      <c r="AD129" s="99">
        <v>2417.83547</v>
      </c>
      <c r="AE129" s="99">
        <v>2417.83547</v>
      </c>
    </row>
    <row r="130" spans="1:31" ht="15.5" x14ac:dyDescent="0.35">
      <c r="A130" s="100">
        <v>38961</v>
      </c>
      <c r="B130" s="98">
        <v>8248.3201399999998</v>
      </c>
      <c r="C130" s="98">
        <v>3736.6015900000002</v>
      </c>
      <c r="D130" s="98">
        <v>288.01430499999998</v>
      </c>
      <c r="E130" s="98">
        <v>567.53279599999996</v>
      </c>
      <c r="F130" s="98">
        <v>617.75874699999997</v>
      </c>
      <c r="G130" s="99">
        <v>2173.2400200000002</v>
      </c>
      <c r="H130" s="98">
        <v>593.52938200000006</v>
      </c>
      <c r="I130" s="98">
        <v>114.285085</v>
      </c>
      <c r="J130" s="98">
        <v>115.38256199999999</v>
      </c>
      <c r="K130" s="98">
        <v>627.91319999999996</v>
      </c>
      <c r="L130" s="98">
        <v>429.51227399999999</v>
      </c>
      <c r="M130" s="98">
        <v>470.77468399999998</v>
      </c>
      <c r="N130" s="98">
        <v>385.96601199999998</v>
      </c>
      <c r="O130" s="99">
        <v>247.18095099999999</v>
      </c>
      <c r="P130" s="98">
        <v>417.08758699999998</v>
      </c>
      <c r="Q130" s="98">
        <v>269.57906500000001</v>
      </c>
      <c r="R130" s="98">
        <v>312.04834399999999</v>
      </c>
      <c r="S130" s="98">
        <v>186.58759499999999</v>
      </c>
      <c r="T130" s="98">
        <v>185.96834000000001</v>
      </c>
      <c r="U130" s="98">
        <v>245.959948</v>
      </c>
      <c r="V130" s="98">
        <v>8248.3201399999998</v>
      </c>
      <c r="W130" s="98">
        <v>8248.3201399999998</v>
      </c>
      <c r="X130" s="98"/>
      <c r="Y130" s="98">
        <v>0</v>
      </c>
      <c r="Z130" s="101">
        <v>1</v>
      </c>
      <c r="AA130" s="99">
        <v>2173.2400200000002</v>
      </c>
      <c r="AB130" s="99">
        <v>247.18095099999999</v>
      </c>
      <c r="AC130" s="98"/>
      <c r="AD130" s="99">
        <v>2420.4209700000001</v>
      </c>
      <c r="AE130" s="99">
        <v>2420.4209700000001</v>
      </c>
    </row>
    <row r="131" spans="1:31" ht="15.5" x14ac:dyDescent="0.35">
      <c r="A131" s="100">
        <v>38991</v>
      </c>
      <c r="B131" s="98">
        <v>8262.7060000000001</v>
      </c>
      <c r="C131" s="98">
        <v>3744.75731</v>
      </c>
      <c r="D131" s="98">
        <v>288.04003899999998</v>
      </c>
      <c r="E131" s="98">
        <v>568.755717</v>
      </c>
      <c r="F131" s="98">
        <v>618.95997399999999</v>
      </c>
      <c r="G131" s="99">
        <v>2177.8489</v>
      </c>
      <c r="H131" s="98">
        <v>595.55843800000002</v>
      </c>
      <c r="I131" s="98">
        <v>114.554213</v>
      </c>
      <c r="J131" s="98">
        <v>115.60656</v>
      </c>
      <c r="K131" s="98">
        <v>629.95541300000002</v>
      </c>
      <c r="L131" s="98">
        <v>430.58194700000001</v>
      </c>
      <c r="M131" s="98">
        <v>471.44021400000003</v>
      </c>
      <c r="N131" s="98">
        <v>385.29082799999998</v>
      </c>
      <c r="O131" s="99">
        <v>247.08650800000001</v>
      </c>
      <c r="P131" s="98">
        <v>418.781768</v>
      </c>
      <c r="Q131" s="98">
        <v>269.40274799999997</v>
      </c>
      <c r="R131" s="98">
        <v>312.16964899999999</v>
      </c>
      <c r="S131" s="98">
        <v>186.563568</v>
      </c>
      <c r="T131" s="98">
        <v>185.91879800000001</v>
      </c>
      <c r="U131" s="98">
        <v>246.191022</v>
      </c>
      <c r="V131" s="98">
        <v>8262.7060000000001</v>
      </c>
      <c r="W131" s="98">
        <v>8262.7060000000001</v>
      </c>
      <c r="X131" s="98"/>
      <c r="Y131" s="98">
        <v>0</v>
      </c>
      <c r="Z131" s="101">
        <v>1</v>
      </c>
      <c r="AA131" s="99">
        <v>2177.8489</v>
      </c>
      <c r="AB131" s="99">
        <v>247.08650800000001</v>
      </c>
      <c r="AC131" s="98"/>
      <c r="AD131" s="99">
        <v>2424.93541</v>
      </c>
      <c r="AE131" s="99">
        <v>2424.93541</v>
      </c>
    </row>
    <row r="132" spans="1:31" ht="15.5" x14ac:dyDescent="0.35">
      <c r="A132" s="100">
        <v>39022</v>
      </c>
      <c r="B132" s="98">
        <v>8279.2739600000004</v>
      </c>
      <c r="C132" s="98">
        <v>3755.3969000000002</v>
      </c>
      <c r="D132" s="98">
        <v>287.52365700000001</v>
      </c>
      <c r="E132" s="98">
        <v>569.77539400000001</v>
      </c>
      <c r="F132" s="98">
        <v>620.59472900000003</v>
      </c>
      <c r="G132" s="99">
        <v>2186.0530600000002</v>
      </c>
      <c r="H132" s="98">
        <v>597.069165</v>
      </c>
      <c r="I132" s="98">
        <v>114.975622</v>
      </c>
      <c r="J132" s="98">
        <v>115.80449</v>
      </c>
      <c r="K132" s="98">
        <v>632.81731500000001</v>
      </c>
      <c r="L132" s="98">
        <v>431.56269900000001</v>
      </c>
      <c r="M132" s="98">
        <v>471.948465</v>
      </c>
      <c r="N132" s="98">
        <v>384.95086199999997</v>
      </c>
      <c r="O132" s="99">
        <v>246.10146399999999</v>
      </c>
      <c r="P132" s="98">
        <v>421.15630900000002</v>
      </c>
      <c r="Q132" s="98">
        <v>268.85133300000001</v>
      </c>
      <c r="R132" s="98">
        <v>311.24932100000001</v>
      </c>
      <c r="S132" s="98">
        <v>186.348885</v>
      </c>
      <c r="T132" s="98">
        <v>185.574746</v>
      </c>
      <c r="U132" s="98">
        <v>246.91637700000001</v>
      </c>
      <c r="V132" s="98">
        <v>8279.2739600000004</v>
      </c>
      <c r="W132" s="98">
        <v>8279.2739600000004</v>
      </c>
      <c r="X132" s="98"/>
      <c r="Y132" s="98">
        <v>0</v>
      </c>
      <c r="Z132" s="101">
        <v>1</v>
      </c>
      <c r="AA132" s="99">
        <v>2186.0530600000002</v>
      </c>
      <c r="AB132" s="99">
        <v>246.10146399999999</v>
      </c>
      <c r="AC132" s="98"/>
      <c r="AD132" s="99">
        <v>2432.1545299999998</v>
      </c>
      <c r="AE132" s="99">
        <v>2432.1545299999998</v>
      </c>
    </row>
    <row r="133" spans="1:31" ht="15.5" x14ac:dyDescent="0.35">
      <c r="A133" s="100">
        <v>39052</v>
      </c>
      <c r="B133" s="98">
        <v>8295.9707699999999</v>
      </c>
      <c r="C133" s="98">
        <v>3766.4491400000002</v>
      </c>
      <c r="D133" s="98">
        <v>286.82781599999998</v>
      </c>
      <c r="E133" s="98">
        <v>570.54979400000002</v>
      </c>
      <c r="F133" s="98">
        <v>622.23470299999997</v>
      </c>
      <c r="G133" s="99">
        <v>2195.6659</v>
      </c>
      <c r="H133" s="98">
        <v>598.01516500000002</v>
      </c>
      <c r="I133" s="98">
        <v>115.390473</v>
      </c>
      <c r="J133" s="98">
        <v>115.993708</v>
      </c>
      <c r="K133" s="98">
        <v>635.76637800000003</v>
      </c>
      <c r="L133" s="98">
        <v>432.40144099999998</v>
      </c>
      <c r="M133" s="98">
        <v>472.34047900000002</v>
      </c>
      <c r="N133" s="98">
        <v>384.96696500000002</v>
      </c>
      <c r="O133" s="99">
        <v>244.80317600000001</v>
      </c>
      <c r="P133" s="98">
        <v>423.74098900000001</v>
      </c>
      <c r="Q133" s="98">
        <v>268.18807600000002</v>
      </c>
      <c r="R133" s="98">
        <v>309.90868</v>
      </c>
      <c r="S133" s="98">
        <v>186.018294</v>
      </c>
      <c r="T133" s="98">
        <v>185.163918</v>
      </c>
      <c r="U133" s="98">
        <v>247.99453800000001</v>
      </c>
      <c r="V133" s="98">
        <v>8295.9707699999999</v>
      </c>
      <c r="W133" s="98">
        <v>8295.9707699999999</v>
      </c>
      <c r="X133" s="98"/>
      <c r="Y133" s="98">
        <v>0</v>
      </c>
      <c r="Z133" s="101">
        <v>1</v>
      </c>
      <c r="AA133" s="99">
        <v>2195.6659</v>
      </c>
      <c r="AB133" s="99">
        <v>244.80317600000001</v>
      </c>
      <c r="AC133" s="98"/>
      <c r="AD133" s="99">
        <v>2440.4690700000001</v>
      </c>
      <c r="AE133" s="99">
        <v>2440.4690700000001</v>
      </c>
    </row>
    <row r="134" spans="1:31" ht="15.5" x14ac:dyDescent="0.35">
      <c r="A134" s="100">
        <v>39083</v>
      </c>
      <c r="B134" s="98">
        <v>8310.2860000000001</v>
      </c>
      <c r="C134" s="98">
        <v>3775.2467000000001</v>
      </c>
      <c r="D134" s="98">
        <v>286.45402000000001</v>
      </c>
      <c r="E134" s="98">
        <v>571.070651</v>
      </c>
      <c r="F134" s="98">
        <v>623.33417399999996</v>
      </c>
      <c r="G134" s="99">
        <v>2203.6873000000001</v>
      </c>
      <c r="H134" s="98">
        <v>598.45439199999998</v>
      </c>
      <c r="I134" s="98">
        <v>115.580341</v>
      </c>
      <c r="J134" s="98">
        <v>116.206019</v>
      </c>
      <c r="K134" s="98">
        <v>637.87993400000005</v>
      </c>
      <c r="L134" s="98">
        <v>433.05709999999999</v>
      </c>
      <c r="M134" s="98">
        <v>472.68889799999999</v>
      </c>
      <c r="N134" s="98">
        <v>385.29138699999999</v>
      </c>
      <c r="O134" s="99">
        <v>243.986233</v>
      </c>
      <c r="P134" s="98">
        <v>425.94803000000002</v>
      </c>
      <c r="Q134" s="98">
        <v>267.76036399999998</v>
      </c>
      <c r="R134" s="98">
        <v>309.00572199999999</v>
      </c>
      <c r="S134" s="98">
        <v>185.68126100000001</v>
      </c>
      <c r="T134" s="98">
        <v>184.990477</v>
      </c>
      <c r="U134" s="98">
        <v>249.20939899999999</v>
      </c>
      <c r="V134" s="98">
        <v>8310.2860000000001</v>
      </c>
      <c r="W134" s="98">
        <v>8310.2860000000001</v>
      </c>
      <c r="X134" s="98"/>
      <c r="Y134" s="98">
        <v>0</v>
      </c>
      <c r="Z134" s="101">
        <v>1</v>
      </c>
      <c r="AA134" s="99">
        <v>2203.6873000000001</v>
      </c>
      <c r="AB134" s="99">
        <v>243.986233</v>
      </c>
      <c r="AC134" s="98"/>
      <c r="AD134" s="99">
        <v>2447.67353</v>
      </c>
      <c r="AE134" s="99">
        <v>2447.67353</v>
      </c>
    </row>
    <row r="135" spans="1:31" ht="15.5" x14ac:dyDescent="0.35">
      <c r="A135" s="100">
        <v>39114</v>
      </c>
      <c r="B135" s="98">
        <v>8320.3349699999999</v>
      </c>
      <c r="C135" s="98">
        <v>3779.9799499999999</v>
      </c>
      <c r="D135" s="98">
        <v>286.74559299999999</v>
      </c>
      <c r="E135" s="98">
        <v>571.35972100000004</v>
      </c>
      <c r="F135" s="98">
        <v>623.51745400000004</v>
      </c>
      <c r="G135" s="99">
        <v>2207.9824800000001</v>
      </c>
      <c r="H135" s="98">
        <v>598.49100699999997</v>
      </c>
      <c r="I135" s="98">
        <v>115.401146</v>
      </c>
      <c r="J135" s="98">
        <v>116.459695</v>
      </c>
      <c r="K135" s="98">
        <v>638.51689499999998</v>
      </c>
      <c r="L135" s="98">
        <v>433.50746299999997</v>
      </c>
      <c r="M135" s="98">
        <v>473.03260899999998</v>
      </c>
      <c r="N135" s="98">
        <v>385.83236599999998</v>
      </c>
      <c r="O135" s="99">
        <v>244.200897</v>
      </c>
      <c r="P135" s="98">
        <v>427.32614599999999</v>
      </c>
      <c r="Q135" s="98">
        <v>267.79573299999998</v>
      </c>
      <c r="R135" s="98">
        <v>309.122027</v>
      </c>
      <c r="S135" s="98">
        <v>185.42106799999999</v>
      </c>
      <c r="T135" s="98">
        <v>185.261256</v>
      </c>
      <c r="U135" s="98">
        <v>250.36128600000001</v>
      </c>
      <c r="V135" s="98">
        <v>8320.3349699999999</v>
      </c>
      <c r="W135" s="98">
        <v>8320.3349699999999</v>
      </c>
      <c r="X135" s="98"/>
      <c r="Y135" s="98">
        <v>0</v>
      </c>
      <c r="Z135" s="101">
        <v>1</v>
      </c>
      <c r="AA135" s="99">
        <v>2207.9824800000001</v>
      </c>
      <c r="AB135" s="99">
        <v>244.200897</v>
      </c>
      <c r="AC135" s="98"/>
      <c r="AD135" s="99">
        <v>2452.1833799999999</v>
      </c>
      <c r="AE135" s="99">
        <v>2452.1833799999999</v>
      </c>
    </row>
    <row r="136" spans="1:31" ht="15.5" x14ac:dyDescent="0.35">
      <c r="A136" s="100">
        <v>39142</v>
      </c>
      <c r="B136" s="98">
        <v>8326.73596</v>
      </c>
      <c r="C136" s="98">
        <v>3782.2700799999998</v>
      </c>
      <c r="D136" s="98">
        <v>287.41312399999998</v>
      </c>
      <c r="E136" s="98">
        <v>571.55885899999998</v>
      </c>
      <c r="F136" s="98">
        <v>623.08899599999995</v>
      </c>
      <c r="G136" s="99">
        <v>2209.8778900000002</v>
      </c>
      <c r="H136" s="98">
        <v>598.41401699999994</v>
      </c>
      <c r="I136" s="98">
        <v>115.006192</v>
      </c>
      <c r="J136" s="98">
        <v>116.718891</v>
      </c>
      <c r="K136" s="98">
        <v>638.16250300000002</v>
      </c>
      <c r="L136" s="98">
        <v>433.805745</v>
      </c>
      <c r="M136" s="98">
        <v>473.27547099999998</v>
      </c>
      <c r="N136" s="98">
        <v>386.32208600000001</v>
      </c>
      <c r="O136" s="99">
        <v>245.020138</v>
      </c>
      <c r="P136" s="98">
        <v>427.97002400000002</v>
      </c>
      <c r="Q136" s="98">
        <v>268.042326</v>
      </c>
      <c r="R136" s="98">
        <v>309.73351300000002</v>
      </c>
      <c r="S136" s="98">
        <v>185.21626000000001</v>
      </c>
      <c r="T136" s="98">
        <v>185.79377700000001</v>
      </c>
      <c r="U136" s="98">
        <v>251.316225</v>
      </c>
      <c r="V136" s="98">
        <v>8326.73596</v>
      </c>
      <c r="W136" s="98">
        <v>8326.73596</v>
      </c>
      <c r="X136" s="98"/>
      <c r="Y136" s="98">
        <v>0</v>
      </c>
      <c r="Z136" s="101">
        <v>1</v>
      </c>
      <c r="AA136" s="99">
        <v>2209.8778900000002</v>
      </c>
      <c r="AB136" s="99">
        <v>245.020138</v>
      </c>
      <c r="AC136" s="98"/>
      <c r="AD136" s="99">
        <v>2454.8980299999998</v>
      </c>
      <c r="AE136" s="99">
        <v>2454.8980299999998</v>
      </c>
    </row>
    <row r="137" spans="1:31" ht="15.5" x14ac:dyDescent="0.35">
      <c r="A137" s="100">
        <v>39173</v>
      </c>
      <c r="B137" s="98">
        <v>8330.7330000000002</v>
      </c>
      <c r="C137" s="98">
        <v>3784.59602</v>
      </c>
      <c r="D137" s="98">
        <v>288.00902300000001</v>
      </c>
      <c r="E137" s="98">
        <v>571.83994399999995</v>
      </c>
      <c r="F137" s="98">
        <v>622.52328499999999</v>
      </c>
      <c r="G137" s="99">
        <v>2211.56529</v>
      </c>
      <c r="H137" s="98">
        <v>598.55863699999998</v>
      </c>
      <c r="I137" s="98">
        <v>114.623125</v>
      </c>
      <c r="J137" s="98">
        <v>116.934231</v>
      </c>
      <c r="K137" s="98">
        <v>637.58358399999997</v>
      </c>
      <c r="L137" s="98">
        <v>434.02401500000002</v>
      </c>
      <c r="M137" s="98">
        <v>473.28758599999998</v>
      </c>
      <c r="N137" s="98">
        <v>386.44871799999999</v>
      </c>
      <c r="O137" s="99">
        <v>245.77259799999999</v>
      </c>
      <c r="P137" s="98">
        <v>428.11084299999999</v>
      </c>
      <c r="Q137" s="98">
        <v>268.12844000000001</v>
      </c>
      <c r="R137" s="98">
        <v>310.03968099999997</v>
      </c>
      <c r="S137" s="98">
        <v>185.01919899999999</v>
      </c>
      <c r="T137" s="98">
        <v>186.30823100000001</v>
      </c>
      <c r="U137" s="98">
        <v>251.95667299999999</v>
      </c>
      <c r="V137" s="98">
        <v>8330.7330000000002</v>
      </c>
      <c r="W137" s="98">
        <v>8330.7330000000002</v>
      </c>
      <c r="X137" s="98"/>
      <c r="Y137" s="98">
        <v>0</v>
      </c>
      <c r="Z137" s="101">
        <v>1</v>
      </c>
      <c r="AA137" s="99">
        <v>2211.56529</v>
      </c>
      <c r="AB137" s="99">
        <v>245.77259799999999</v>
      </c>
      <c r="AC137" s="98"/>
      <c r="AD137" s="99">
        <v>2457.3378899999998</v>
      </c>
      <c r="AE137" s="99">
        <v>2457.3378899999998</v>
      </c>
    </row>
    <row r="138" spans="1:31" ht="15.5" x14ac:dyDescent="0.35">
      <c r="A138" s="100">
        <v>39203</v>
      </c>
      <c r="B138" s="98">
        <v>8333.6252000000004</v>
      </c>
      <c r="C138" s="98">
        <v>3788.8820700000001</v>
      </c>
      <c r="D138" s="98">
        <v>288.21184299999999</v>
      </c>
      <c r="E138" s="98">
        <v>572.34787600000004</v>
      </c>
      <c r="F138" s="98">
        <v>622.18666199999996</v>
      </c>
      <c r="G138" s="99">
        <v>2214.7188799999999</v>
      </c>
      <c r="H138" s="98">
        <v>599.17200800000001</v>
      </c>
      <c r="I138" s="98">
        <v>114.431468</v>
      </c>
      <c r="J138" s="98">
        <v>117.07645100000001</v>
      </c>
      <c r="K138" s="98">
        <v>637.39832000000001</v>
      </c>
      <c r="L138" s="98">
        <v>434.22520500000002</v>
      </c>
      <c r="M138" s="98">
        <v>472.99607900000001</v>
      </c>
      <c r="N138" s="98">
        <v>386.04439600000001</v>
      </c>
      <c r="O138" s="99">
        <v>245.967904</v>
      </c>
      <c r="P138" s="98">
        <v>427.95908300000002</v>
      </c>
      <c r="Q138" s="98">
        <v>267.80313200000001</v>
      </c>
      <c r="R138" s="98">
        <v>309.47457600000001</v>
      </c>
      <c r="S138" s="98">
        <v>184.802234</v>
      </c>
      <c r="T138" s="98">
        <v>186.58984899999999</v>
      </c>
      <c r="U138" s="98">
        <v>252.21906999999999</v>
      </c>
      <c r="V138" s="98">
        <v>8333.6252000000004</v>
      </c>
      <c r="W138" s="98">
        <v>8333.6252000000004</v>
      </c>
      <c r="X138" s="98"/>
      <c r="Y138" s="98">
        <v>0</v>
      </c>
      <c r="Z138" s="101">
        <v>1</v>
      </c>
      <c r="AA138" s="99">
        <v>2214.7188799999999</v>
      </c>
      <c r="AB138" s="99">
        <v>245.967904</v>
      </c>
      <c r="AC138" s="98"/>
      <c r="AD138" s="99">
        <v>2460.68678</v>
      </c>
      <c r="AE138" s="99">
        <v>2460.68678</v>
      </c>
    </row>
    <row r="139" spans="1:31" ht="15.5" x14ac:dyDescent="0.35">
      <c r="A139" s="100">
        <v>39234</v>
      </c>
      <c r="B139" s="98">
        <v>8336.9320200000002</v>
      </c>
      <c r="C139" s="98">
        <v>3794.8341599999999</v>
      </c>
      <c r="D139" s="98">
        <v>288.204724</v>
      </c>
      <c r="E139" s="98">
        <v>573.11963300000002</v>
      </c>
      <c r="F139" s="98">
        <v>622.012877</v>
      </c>
      <c r="G139" s="99">
        <v>2218.9425900000001</v>
      </c>
      <c r="H139" s="98">
        <v>600.14897599999995</v>
      </c>
      <c r="I139" s="98">
        <v>114.418234</v>
      </c>
      <c r="J139" s="98">
        <v>117.19673</v>
      </c>
      <c r="K139" s="98">
        <v>637.63032499999997</v>
      </c>
      <c r="L139" s="98">
        <v>434.43568399999998</v>
      </c>
      <c r="M139" s="98">
        <v>472.55616300000003</v>
      </c>
      <c r="N139" s="98">
        <v>385.51711</v>
      </c>
      <c r="O139" s="99">
        <v>245.83961600000001</v>
      </c>
      <c r="P139" s="98">
        <v>427.642428</v>
      </c>
      <c r="Q139" s="98">
        <v>267.29850800000003</v>
      </c>
      <c r="R139" s="98">
        <v>308.41042399999998</v>
      </c>
      <c r="S139" s="98">
        <v>184.61766600000001</v>
      </c>
      <c r="T139" s="98">
        <v>186.68402</v>
      </c>
      <c r="U139" s="98">
        <v>252.255799</v>
      </c>
      <c r="V139" s="98">
        <v>8336.9320200000002</v>
      </c>
      <c r="W139" s="98">
        <v>8336.9320200000002</v>
      </c>
      <c r="X139" s="98"/>
      <c r="Y139" s="98">
        <v>0</v>
      </c>
      <c r="Z139" s="101">
        <v>1</v>
      </c>
      <c r="AA139" s="99">
        <v>2218.9425900000001</v>
      </c>
      <c r="AB139" s="99">
        <v>245.83961600000001</v>
      </c>
      <c r="AC139" s="98"/>
      <c r="AD139" s="99">
        <v>2464.7822099999998</v>
      </c>
      <c r="AE139" s="99">
        <v>2464.7822099999998</v>
      </c>
    </row>
    <row r="140" spans="1:31" ht="15.5" x14ac:dyDescent="0.35">
      <c r="A140" s="100">
        <v>39264</v>
      </c>
      <c r="B140" s="98">
        <v>8342.2279999999992</v>
      </c>
      <c r="C140" s="98">
        <v>3801.6036199999999</v>
      </c>
      <c r="D140" s="98">
        <v>288.29695400000003</v>
      </c>
      <c r="E140" s="98">
        <v>574.16521599999999</v>
      </c>
      <c r="F140" s="98">
        <v>621.82753400000001</v>
      </c>
      <c r="G140" s="99">
        <v>2223.3228199999999</v>
      </c>
      <c r="H140" s="98">
        <v>601.29631600000005</v>
      </c>
      <c r="I140" s="98">
        <v>114.52230900000001</v>
      </c>
      <c r="J140" s="98">
        <v>117.36635800000001</v>
      </c>
      <c r="K140" s="98">
        <v>638.15457100000003</v>
      </c>
      <c r="L140" s="98">
        <v>434.67268100000001</v>
      </c>
      <c r="M140" s="98">
        <v>472.18007499999999</v>
      </c>
      <c r="N140" s="98">
        <v>385.41881100000001</v>
      </c>
      <c r="O140" s="99">
        <v>245.80227500000001</v>
      </c>
      <c r="P140" s="98">
        <v>427.26785999999998</v>
      </c>
      <c r="Q140" s="98">
        <v>266.96744000000001</v>
      </c>
      <c r="R140" s="98">
        <v>307.45399300000003</v>
      </c>
      <c r="S140" s="98">
        <v>184.53778299999999</v>
      </c>
      <c r="T140" s="98">
        <v>186.70117400000001</v>
      </c>
      <c r="U140" s="98">
        <v>252.27323100000001</v>
      </c>
      <c r="V140" s="98">
        <v>8342.2279999999992</v>
      </c>
      <c r="W140" s="98">
        <v>8342.2279999999992</v>
      </c>
      <c r="X140" s="98"/>
      <c r="Y140" s="98">
        <v>0</v>
      </c>
      <c r="Z140" s="101">
        <v>1</v>
      </c>
      <c r="AA140" s="99">
        <v>2223.3228199999999</v>
      </c>
      <c r="AB140" s="99">
        <v>245.80227500000001</v>
      </c>
      <c r="AC140" s="98"/>
      <c r="AD140" s="99">
        <v>2469.1251000000002</v>
      </c>
      <c r="AE140" s="99">
        <v>2469.1251000000002</v>
      </c>
    </row>
    <row r="141" spans="1:31" ht="15.5" x14ac:dyDescent="0.35">
      <c r="A141" s="100">
        <v>39295</v>
      </c>
      <c r="B141" s="98">
        <v>8350.6964399999997</v>
      </c>
      <c r="C141" s="98">
        <v>3808.5574799999999</v>
      </c>
      <c r="D141" s="98">
        <v>288.73021</v>
      </c>
      <c r="E141" s="98">
        <v>575.48888399999998</v>
      </c>
      <c r="F141" s="98">
        <v>621.53078700000003</v>
      </c>
      <c r="G141" s="99">
        <v>2227.1642200000001</v>
      </c>
      <c r="H141" s="98">
        <v>602.47740399999998</v>
      </c>
      <c r="I141" s="98">
        <v>114.696763</v>
      </c>
      <c r="J141" s="98">
        <v>117.628147</v>
      </c>
      <c r="K141" s="98">
        <v>638.86423200000002</v>
      </c>
      <c r="L141" s="98">
        <v>434.959767</v>
      </c>
      <c r="M141" s="98">
        <v>472.01002199999999</v>
      </c>
      <c r="N141" s="98">
        <v>386.129977</v>
      </c>
      <c r="O141" s="99">
        <v>246.16125299999999</v>
      </c>
      <c r="P141" s="98">
        <v>426.91555599999998</v>
      </c>
      <c r="Q141" s="98">
        <v>267.084113</v>
      </c>
      <c r="R141" s="98">
        <v>307.07750800000002</v>
      </c>
      <c r="S141" s="98">
        <v>184.61257900000001</v>
      </c>
      <c r="T141" s="98">
        <v>186.732394</v>
      </c>
      <c r="U141" s="98">
        <v>252.432388</v>
      </c>
      <c r="V141" s="98">
        <v>8350.6964399999997</v>
      </c>
      <c r="W141" s="98">
        <v>8350.6964399999997</v>
      </c>
      <c r="X141" s="98"/>
      <c r="Y141" s="98">
        <v>0</v>
      </c>
      <c r="Z141" s="101">
        <v>1</v>
      </c>
      <c r="AA141" s="99">
        <v>2227.1642200000001</v>
      </c>
      <c r="AB141" s="99">
        <v>246.16125299999999</v>
      </c>
      <c r="AC141" s="98"/>
      <c r="AD141" s="99">
        <v>2473.3254700000002</v>
      </c>
      <c r="AE141" s="99">
        <v>2473.3254700000002</v>
      </c>
    </row>
    <row r="142" spans="1:31" ht="15.5" x14ac:dyDescent="0.35">
      <c r="A142" s="100">
        <v>39326</v>
      </c>
      <c r="B142" s="98">
        <v>8361.9557299999997</v>
      </c>
      <c r="C142" s="98">
        <v>3815.9256700000001</v>
      </c>
      <c r="D142" s="98">
        <v>289.47573599999998</v>
      </c>
      <c r="E142" s="98">
        <v>577.07192899999995</v>
      </c>
      <c r="F142" s="98">
        <v>621.32101</v>
      </c>
      <c r="G142" s="99">
        <v>2230.6445600000002</v>
      </c>
      <c r="H142" s="98">
        <v>603.78203800000006</v>
      </c>
      <c r="I142" s="98">
        <v>114.951409</v>
      </c>
      <c r="J142" s="98">
        <v>117.91100400000001</v>
      </c>
      <c r="K142" s="98">
        <v>639.72529399999996</v>
      </c>
      <c r="L142" s="98">
        <v>435.34588300000001</v>
      </c>
      <c r="M142" s="98">
        <v>471.90810599999998</v>
      </c>
      <c r="N142" s="98">
        <v>387.34518400000002</v>
      </c>
      <c r="O142" s="99">
        <v>246.78524899999999</v>
      </c>
      <c r="P142" s="98">
        <v>426.55846200000002</v>
      </c>
      <c r="Q142" s="98">
        <v>267.60798999999997</v>
      </c>
      <c r="R142" s="98">
        <v>307.21501599999999</v>
      </c>
      <c r="S142" s="98">
        <v>184.802874</v>
      </c>
      <c r="T142" s="98">
        <v>186.791381</v>
      </c>
      <c r="U142" s="98">
        <v>252.712919</v>
      </c>
      <c r="V142" s="98">
        <v>8361.9557299999997</v>
      </c>
      <c r="W142" s="98">
        <v>8361.9557299999997</v>
      </c>
      <c r="X142" s="98"/>
      <c r="Y142" s="98">
        <v>0</v>
      </c>
      <c r="Z142" s="101">
        <v>1</v>
      </c>
      <c r="AA142" s="99">
        <v>2230.6445600000002</v>
      </c>
      <c r="AB142" s="99">
        <v>246.78524899999999</v>
      </c>
      <c r="AC142" s="98"/>
      <c r="AD142" s="99">
        <v>2477.4298100000001</v>
      </c>
      <c r="AE142" s="99">
        <v>2477.4298100000001</v>
      </c>
    </row>
    <row r="143" spans="1:31" ht="15.5" x14ac:dyDescent="0.35">
      <c r="A143" s="100">
        <v>39356</v>
      </c>
      <c r="B143" s="98">
        <v>8375.2330000000002</v>
      </c>
      <c r="C143" s="98">
        <v>3824.1538500000001</v>
      </c>
      <c r="D143" s="98">
        <v>290.43717099999998</v>
      </c>
      <c r="E143" s="98">
        <v>578.889905</v>
      </c>
      <c r="F143" s="98">
        <v>621.47112500000003</v>
      </c>
      <c r="G143" s="99">
        <v>2234.1599000000001</v>
      </c>
      <c r="H143" s="98">
        <v>605.35661800000003</v>
      </c>
      <c r="I143" s="98">
        <v>115.310247</v>
      </c>
      <c r="J143" s="98">
        <v>118.115357</v>
      </c>
      <c r="K143" s="98">
        <v>640.72194300000001</v>
      </c>
      <c r="L143" s="98">
        <v>435.88631299999997</v>
      </c>
      <c r="M143" s="98">
        <v>471.66639900000001</v>
      </c>
      <c r="N143" s="98">
        <v>388.58753400000001</v>
      </c>
      <c r="O143" s="99">
        <v>247.43379200000001</v>
      </c>
      <c r="P143" s="98">
        <v>426.14271500000001</v>
      </c>
      <c r="Q143" s="98">
        <v>268.419847</v>
      </c>
      <c r="R143" s="98">
        <v>307.66601900000001</v>
      </c>
      <c r="S143" s="98">
        <v>185.04719299999999</v>
      </c>
      <c r="T143" s="98">
        <v>186.87249299999999</v>
      </c>
      <c r="U143" s="98">
        <v>253.049126</v>
      </c>
      <c r="V143" s="98">
        <v>8375.2330000000002</v>
      </c>
      <c r="W143" s="98">
        <v>8375.2330000000002</v>
      </c>
      <c r="X143" s="98"/>
      <c r="Y143" s="98">
        <v>0</v>
      </c>
      <c r="Z143" s="101">
        <v>1</v>
      </c>
      <c r="AA143" s="99">
        <v>2234.1599000000001</v>
      </c>
      <c r="AB143" s="99">
        <v>247.43379200000001</v>
      </c>
      <c r="AC143" s="98"/>
      <c r="AD143" s="99">
        <v>2481.5936999999999</v>
      </c>
      <c r="AE143" s="99">
        <v>2481.5936999999999</v>
      </c>
    </row>
    <row r="144" spans="1:31" ht="15.5" x14ac:dyDescent="0.35">
      <c r="A144" s="100">
        <v>39387</v>
      </c>
      <c r="B144" s="98">
        <v>8389.2547300000006</v>
      </c>
      <c r="C144" s="98">
        <v>3833.30483</v>
      </c>
      <c r="D144" s="98">
        <v>291.49568099999999</v>
      </c>
      <c r="E144" s="98">
        <v>580.86496899999997</v>
      </c>
      <c r="F144" s="98">
        <v>622.12124500000004</v>
      </c>
      <c r="G144" s="99">
        <v>2237.9323599999998</v>
      </c>
      <c r="H144" s="98">
        <v>607.24384499999996</v>
      </c>
      <c r="I144" s="98">
        <v>115.76797999999999</v>
      </c>
      <c r="J144" s="98">
        <v>118.16821899999999</v>
      </c>
      <c r="K144" s="98">
        <v>641.77070300000003</v>
      </c>
      <c r="L144" s="98">
        <v>436.58978300000001</v>
      </c>
      <c r="M144" s="98">
        <v>471.14170200000001</v>
      </c>
      <c r="N144" s="98">
        <v>389.44947000000002</v>
      </c>
      <c r="O144" s="99">
        <v>247.90623600000001</v>
      </c>
      <c r="P144" s="98">
        <v>425.59636999999998</v>
      </c>
      <c r="Q144" s="98">
        <v>269.37919699999998</v>
      </c>
      <c r="R144" s="98">
        <v>308.21727499999997</v>
      </c>
      <c r="S144" s="98">
        <v>185.28708900000001</v>
      </c>
      <c r="T144" s="98">
        <v>186.95978400000001</v>
      </c>
      <c r="U144" s="98">
        <v>253.36347599999999</v>
      </c>
      <c r="V144" s="98">
        <v>8389.2547300000006</v>
      </c>
      <c r="W144" s="98">
        <v>8389.2547300000006</v>
      </c>
      <c r="X144" s="98"/>
      <c r="Y144" s="98">
        <v>0</v>
      </c>
      <c r="Z144" s="101">
        <v>1</v>
      </c>
      <c r="AA144" s="99">
        <v>2237.9323599999998</v>
      </c>
      <c r="AB144" s="99">
        <v>247.90623600000001</v>
      </c>
      <c r="AC144" s="98"/>
      <c r="AD144" s="99">
        <v>2485.8385899999998</v>
      </c>
      <c r="AE144" s="99">
        <v>2485.8385899999998</v>
      </c>
    </row>
    <row r="145" spans="1:31" ht="15.5" x14ac:dyDescent="0.35">
      <c r="A145" s="100">
        <v>39417</v>
      </c>
      <c r="B145" s="98">
        <v>8400.7446999999993</v>
      </c>
      <c r="C145" s="98">
        <v>3841.9102400000002</v>
      </c>
      <c r="D145" s="98">
        <v>292.44255900000002</v>
      </c>
      <c r="E145" s="98">
        <v>582.70570499999997</v>
      </c>
      <c r="F145" s="98">
        <v>622.88023599999997</v>
      </c>
      <c r="G145" s="99">
        <v>2241.48821</v>
      </c>
      <c r="H145" s="98">
        <v>609.07162100000005</v>
      </c>
      <c r="I145" s="98">
        <v>116.202135</v>
      </c>
      <c r="J145" s="98">
        <v>118.102942</v>
      </c>
      <c r="K145" s="98">
        <v>642.51743899999997</v>
      </c>
      <c r="L145" s="98">
        <v>437.27878600000003</v>
      </c>
      <c r="M145" s="98">
        <v>470.44973499999998</v>
      </c>
      <c r="N145" s="98">
        <v>389.80079899999998</v>
      </c>
      <c r="O145" s="99">
        <v>248.16124400000001</v>
      </c>
      <c r="P145" s="98">
        <v>424.77515699999998</v>
      </c>
      <c r="Q145" s="98">
        <v>270.26048300000002</v>
      </c>
      <c r="R145" s="98">
        <v>308.60456799999997</v>
      </c>
      <c r="S145" s="98">
        <v>185.476226</v>
      </c>
      <c r="T145" s="98">
        <v>186.996104</v>
      </c>
      <c r="U145" s="98">
        <v>253.531091</v>
      </c>
      <c r="V145" s="98">
        <v>8400.7446999999993</v>
      </c>
      <c r="W145" s="98">
        <v>8400.7446999999993</v>
      </c>
      <c r="X145" s="98"/>
      <c r="Y145" s="98">
        <v>0</v>
      </c>
      <c r="Z145" s="101">
        <v>1</v>
      </c>
      <c r="AA145" s="99">
        <v>2241.48821</v>
      </c>
      <c r="AB145" s="99">
        <v>248.16124400000001</v>
      </c>
      <c r="AC145" s="98"/>
      <c r="AD145" s="99">
        <v>2489.6494600000001</v>
      </c>
      <c r="AE145" s="99">
        <v>2489.6494600000001</v>
      </c>
    </row>
    <row r="146" spans="1:31" ht="15.5" x14ac:dyDescent="0.35">
      <c r="A146" s="100">
        <v>39448</v>
      </c>
      <c r="B146" s="98">
        <v>8405.9259999999995</v>
      </c>
      <c r="C146" s="98">
        <v>3848.1188499999998</v>
      </c>
      <c r="D146" s="98">
        <v>293.046628</v>
      </c>
      <c r="E146" s="98">
        <v>584.06730200000004</v>
      </c>
      <c r="F146" s="98">
        <v>623.224152</v>
      </c>
      <c r="G146" s="99">
        <v>2244.17983</v>
      </c>
      <c r="H146" s="98">
        <v>610.364148</v>
      </c>
      <c r="I146" s="98">
        <v>116.460943</v>
      </c>
      <c r="J146" s="98">
        <v>117.979465</v>
      </c>
      <c r="K146" s="98">
        <v>642.54035699999997</v>
      </c>
      <c r="L146" s="98">
        <v>437.72926100000001</v>
      </c>
      <c r="M146" s="98">
        <v>469.77094499999998</v>
      </c>
      <c r="N146" s="98">
        <v>389.580669</v>
      </c>
      <c r="O146" s="99">
        <v>248.197305</v>
      </c>
      <c r="P146" s="98">
        <v>423.51672500000001</v>
      </c>
      <c r="Q146" s="98">
        <v>270.81688400000002</v>
      </c>
      <c r="R146" s="98">
        <v>308.55093900000003</v>
      </c>
      <c r="S146" s="98">
        <v>185.57129499999999</v>
      </c>
      <c r="T146" s="98">
        <v>186.91400200000001</v>
      </c>
      <c r="U146" s="98">
        <v>253.415254</v>
      </c>
      <c r="V146" s="98">
        <v>8405.9259999999995</v>
      </c>
      <c r="W146" s="98">
        <v>8405.9259999999995</v>
      </c>
      <c r="X146" s="98"/>
      <c r="Y146" s="98">
        <v>0</v>
      </c>
      <c r="Z146" s="101">
        <v>1</v>
      </c>
      <c r="AA146" s="99">
        <v>2244.17983</v>
      </c>
      <c r="AB146" s="99">
        <v>248.197305</v>
      </c>
      <c r="AC146" s="98"/>
      <c r="AD146" s="99">
        <v>2492.3771299999999</v>
      </c>
      <c r="AE146" s="99">
        <v>2492.3771299999999</v>
      </c>
    </row>
    <row r="147" spans="1:31" ht="15.5" x14ac:dyDescent="0.35">
      <c r="A147" s="100">
        <v>39479</v>
      </c>
      <c r="B147" s="98">
        <v>8402.4498500000009</v>
      </c>
      <c r="C147" s="98">
        <v>3850.7212199999999</v>
      </c>
      <c r="D147" s="98">
        <v>293.180972</v>
      </c>
      <c r="E147" s="98">
        <v>584.727892</v>
      </c>
      <c r="F147" s="98">
        <v>622.79722400000003</v>
      </c>
      <c r="G147" s="99">
        <v>2245.5625</v>
      </c>
      <c r="H147" s="98">
        <v>610.80562099999997</v>
      </c>
      <c r="I147" s="98">
        <v>116.44423399999999</v>
      </c>
      <c r="J147" s="98">
        <v>117.855971</v>
      </c>
      <c r="K147" s="98">
        <v>641.60999000000004</v>
      </c>
      <c r="L147" s="98">
        <v>437.76785699999999</v>
      </c>
      <c r="M147" s="98">
        <v>469.22110300000003</v>
      </c>
      <c r="N147" s="98">
        <v>388.79229500000002</v>
      </c>
      <c r="O147" s="99">
        <v>248.029256</v>
      </c>
      <c r="P147" s="98">
        <v>421.76919400000003</v>
      </c>
      <c r="Q147" s="98">
        <v>270.86740500000002</v>
      </c>
      <c r="R147" s="98">
        <v>307.898686</v>
      </c>
      <c r="S147" s="98">
        <v>185.528909</v>
      </c>
      <c r="T147" s="98">
        <v>186.673911</v>
      </c>
      <c r="U147" s="98">
        <v>252.91694799999999</v>
      </c>
      <c r="V147" s="98">
        <v>8402.4498500000009</v>
      </c>
      <c r="W147" s="98">
        <v>8402.4498500000009</v>
      </c>
      <c r="X147" s="98"/>
      <c r="Y147" s="98">
        <v>0</v>
      </c>
      <c r="Z147" s="101">
        <v>1</v>
      </c>
      <c r="AA147" s="99">
        <v>2245.5625</v>
      </c>
      <c r="AB147" s="99">
        <v>248.029256</v>
      </c>
      <c r="AC147" s="98"/>
      <c r="AD147" s="99">
        <v>2493.5917599999998</v>
      </c>
      <c r="AE147" s="99">
        <v>2493.5917599999998</v>
      </c>
    </row>
    <row r="148" spans="1:31" ht="15.5" x14ac:dyDescent="0.35">
      <c r="A148" s="100">
        <v>39508</v>
      </c>
      <c r="B148" s="98">
        <v>8393.6799200000005</v>
      </c>
      <c r="C148" s="98">
        <v>3851.0749500000002</v>
      </c>
      <c r="D148" s="98">
        <v>293.135715</v>
      </c>
      <c r="E148" s="98">
        <v>584.95738100000005</v>
      </c>
      <c r="F148" s="98">
        <v>621.91638399999999</v>
      </c>
      <c r="G148" s="99">
        <v>2246.0034000000001</v>
      </c>
      <c r="H148" s="98">
        <v>610.72022500000003</v>
      </c>
      <c r="I148" s="98">
        <v>116.258223</v>
      </c>
      <c r="J148" s="98">
        <v>117.783642</v>
      </c>
      <c r="K148" s="98">
        <v>640.26619900000003</v>
      </c>
      <c r="L148" s="98">
        <v>437.42407600000001</v>
      </c>
      <c r="M148" s="98">
        <v>468.65728300000001</v>
      </c>
      <c r="N148" s="98">
        <v>387.69515200000001</v>
      </c>
      <c r="O148" s="99">
        <v>247.737336</v>
      </c>
      <c r="P148" s="98">
        <v>419.92257899999998</v>
      </c>
      <c r="Q148" s="98">
        <v>270.49436500000002</v>
      </c>
      <c r="R148" s="98">
        <v>306.96713099999999</v>
      </c>
      <c r="S148" s="98">
        <v>185.30535800000001</v>
      </c>
      <c r="T148" s="98">
        <v>186.34780799999999</v>
      </c>
      <c r="U148" s="98">
        <v>252.08794399999999</v>
      </c>
      <c r="V148" s="98">
        <v>8393.6799200000005</v>
      </c>
      <c r="W148" s="98">
        <v>8393.6799200000005</v>
      </c>
      <c r="X148" s="98"/>
      <c r="Y148" s="98">
        <v>0</v>
      </c>
      <c r="Z148" s="101">
        <v>1</v>
      </c>
      <c r="AA148" s="99">
        <v>2246.0034000000001</v>
      </c>
      <c r="AB148" s="99">
        <v>247.737336</v>
      </c>
      <c r="AC148" s="98"/>
      <c r="AD148" s="99">
        <v>2493.7407400000002</v>
      </c>
      <c r="AE148" s="99">
        <v>2493.7407400000002</v>
      </c>
    </row>
    <row r="149" spans="1:31" ht="15.5" x14ac:dyDescent="0.35">
      <c r="A149" s="100">
        <v>39539</v>
      </c>
      <c r="B149" s="98">
        <v>8384.4079999999994</v>
      </c>
      <c r="C149" s="98">
        <v>3851.1794</v>
      </c>
      <c r="D149" s="98">
        <v>293.30524500000001</v>
      </c>
      <c r="E149" s="98">
        <v>585.14862000000005</v>
      </c>
      <c r="F149" s="98">
        <v>621.06674199999998</v>
      </c>
      <c r="G149" s="99">
        <v>2246.07267</v>
      </c>
      <c r="H149" s="98">
        <v>610.59213799999998</v>
      </c>
      <c r="I149" s="98">
        <v>116.06072399999999</v>
      </c>
      <c r="J149" s="98">
        <v>117.811903</v>
      </c>
      <c r="K149" s="98">
        <v>639.24117699999999</v>
      </c>
      <c r="L149" s="98">
        <v>436.77813500000002</v>
      </c>
      <c r="M149" s="98">
        <v>467.87187999999998</v>
      </c>
      <c r="N149" s="98">
        <v>386.61277899999999</v>
      </c>
      <c r="O149" s="99">
        <v>247.41813500000001</v>
      </c>
      <c r="P149" s="98">
        <v>418.47736600000002</v>
      </c>
      <c r="Q149" s="98">
        <v>269.84591</v>
      </c>
      <c r="R149" s="98">
        <v>306.19485400000002</v>
      </c>
      <c r="S149" s="98">
        <v>184.856854</v>
      </c>
      <c r="T149" s="98">
        <v>186.03555700000001</v>
      </c>
      <c r="U149" s="98">
        <v>251.01771099999999</v>
      </c>
      <c r="V149" s="98">
        <v>8384.4079999999994</v>
      </c>
      <c r="W149" s="98">
        <v>8384.4079999999994</v>
      </c>
      <c r="X149" s="98"/>
      <c r="Y149" s="98">
        <v>0</v>
      </c>
      <c r="Z149" s="101">
        <v>1</v>
      </c>
      <c r="AA149" s="99">
        <v>2246.07267</v>
      </c>
      <c r="AB149" s="99">
        <v>247.41813500000001</v>
      </c>
      <c r="AC149" s="98"/>
      <c r="AD149" s="99">
        <v>2493.4908</v>
      </c>
      <c r="AE149" s="99">
        <v>2493.4908</v>
      </c>
    </row>
    <row r="150" spans="1:31" ht="15.5" x14ac:dyDescent="0.35">
      <c r="A150" s="100">
        <v>39569</v>
      </c>
      <c r="B150" s="98">
        <v>8377.8093100000006</v>
      </c>
      <c r="C150" s="98">
        <v>3852.3445099999999</v>
      </c>
      <c r="D150" s="98">
        <v>293.94594000000001</v>
      </c>
      <c r="E150" s="98">
        <v>585.60184200000003</v>
      </c>
      <c r="F150" s="98">
        <v>620.56644600000004</v>
      </c>
      <c r="G150" s="99">
        <v>2246.0687499999999</v>
      </c>
      <c r="H150" s="98">
        <v>610.75576799999999</v>
      </c>
      <c r="I150" s="98">
        <v>115.972204</v>
      </c>
      <c r="J150" s="98">
        <v>117.95653</v>
      </c>
      <c r="K150" s="98">
        <v>639.02149199999997</v>
      </c>
      <c r="L150" s="98">
        <v>435.92812199999997</v>
      </c>
      <c r="M150" s="98">
        <v>466.711006</v>
      </c>
      <c r="N150" s="98">
        <v>385.74512399999998</v>
      </c>
      <c r="O150" s="99">
        <v>247.129502</v>
      </c>
      <c r="P150" s="98">
        <v>417.74771700000002</v>
      </c>
      <c r="Q150" s="98">
        <v>269.04728399999999</v>
      </c>
      <c r="R150" s="98">
        <v>305.86115100000001</v>
      </c>
      <c r="S150" s="98">
        <v>184.16356200000001</v>
      </c>
      <c r="T150" s="98">
        <v>185.79013800000001</v>
      </c>
      <c r="U150" s="98">
        <v>249.797055</v>
      </c>
      <c r="V150" s="98">
        <v>8377.8093100000006</v>
      </c>
      <c r="W150" s="98">
        <v>8377.8093100000006</v>
      </c>
      <c r="X150" s="98"/>
      <c r="Y150" s="98">
        <v>0</v>
      </c>
      <c r="Z150" s="101">
        <v>1</v>
      </c>
      <c r="AA150" s="99">
        <v>2246.0687499999999</v>
      </c>
      <c r="AB150" s="99">
        <v>247.129502</v>
      </c>
      <c r="AC150" s="98"/>
      <c r="AD150" s="99">
        <v>2493.1982600000001</v>
      </c>
      <c r="AE150" s="99">
        <v>2493.1982600000001</v>
      </c>
    </row>
    <row r="151" spans="1:31" ht="15.5" x14ac:dyDescent="0.35">
      <c r="A151" s="100">
        <v>39600</v>
      </c>
      <c r="B151" s="98">
        <v>8370.5928299999996</v>
      </c>
      <c r="C151" s="98">
        <v>3853.1226099999999</v>
      </c>
      <c r="D151" s="98">
        <v>294.76215500000001</v>
      </c>
      <c r="E151" s="98">
        <v>586.24681499999997</v>
      </c>
      <c r="F151" s="98">
        <v>620.06581500000004</v>
      </c>
      <c r="G151" s="99">
        <v>2245.20343</v>
      </c>
      <c r="H151" s="98">
        <v>610.94643699999995</v>
      </c>
      <c r="I151" s="98">
        <v>115.963768</v>
      </c>
      <c r="J151" s="98">
        <v>118.09868899999999</v>
      </c>
      <c r="K151" s="98">
        <v>639.11120700000004</v>
      </c>
      <c r="L151" s="98">
        <v>435.04361799999998</v>
      </c>
      <c r="M151" s="98">
        <v>465.23563100000001</v>
      </c>
      <c r="N151" s="98">
        <v>384.797752</v>
      </c>
      <c r="O151" s="99">
        <v>246.774326</v>
      </c>
      <c r="P151" s="98">
        <v>417.30248499999999</v>
      </c>
      <c r="Q151" s="98">
        <v>268.13212299999998</v>
      </c>
      <c r="R151" s="98">
        <v>305.60819600000002</v>
      </c>
      <c r="S151" s="98">
        <v>183.301455</v>
      </c>
      <c r="T151" s="98">
        <v>185.47699</v>
      </c>
      <c r="U151" s="98">
        <v>248.52213499999999</v>
      </c>
      <c r="V151" s="98">
        <v>8370.5928299999996</v>
      </c>
      <c r="W151" s="98">
        <v>8370.5928299999996</v>
      </c>
      <c r="X151" s="98"/>
      <c r="Y151" s="98">
        <v>0</v>
      </c>
      <c r="Z151" s="101">
        <v>1</v>
      </c>
      <c r="AA151" s="99">
        <v>2245.20343</v>
      </c>
      <c r="AB151" s="99">
        <v>246.774326</v>
      </c>
      <c r="AC151" s="98"/>
      <c r="AD151" s="99">
        <v>2491.9777600000002</v>
      </c>
      <c r="AE151" s="99">
        <v>2491.9777600000002</v>
      </c>
    </row>
    <row r="152" spans="1:31" ht="15.5" x14ac:dyDescent="0.35">
      <c r="A152" s="100">
        <v>39630</v>
      </c>
      <c r="B152" s="98">
        <v>8357.8510000000006</v>
      </c>
      <c r="C152" s="98">
        <v>3851.3766099999998</v>
      </c>
      <c r="D152" s="98">
        <v>295.32024000000001</v>
      </c>
      <c r="E152" s="98">
        <v>586.92069300000003</v>
      </c>
      <c r="F152" s="98">
        <v>619.04820700000005</v>
      </c>
      <c r="G152" s="99">
        <v>2242.4168100000002</v>
      </c>
      <c r="H152" s="98">
        <v>610.74969899999996</v>
      </c>
      <c r="I152" s="98">
        <v>115.969172</v>
      </c>
      <c r="J152" s="98">
        <v>118.085891</v>
      </c>
      <c r="K152" s="98">
        <v>638.76876300000004</v>
      </c>
      <c r="L152" s="98">
        <v>434.312074</v>
      </c>
      <c r="M152" s="98">
        <v>463.56043699999998</v>
      </c>
      <c r="N152" s="98">
        <v>383.35263600000002</v>
      </c>
      <c r="O152" s="99">
        <v>246.21675999999999</v>
      </c>
      <c r="P152" s="98">
        <v>416.52419800000001</v>
      </c>
      <c r="Q152" s="98">
        <v>267.11116299999998</v>
      </c>
      <c r="R152" s="98">
        <v>304.91887700000001</v>
      </c>
      <c r="S152" s="98">
        <v>182.37046000000001</v>
      </c>
      <c r="T152" s="98">
        <v>184.914671</v>
      </c>
      <c r="U152" s="98">
        <v>247.29044999999999</v>
      </c>
      <c r="V152" s="98">
        <v>8357.8510000000006</v>
      </c>
      <c r="W152" s="98">
        <v>8357.8510000000006</v>
      </c>
      <c r="X152" s="98"/>
      <c r="Y152" s="98">
        <v>0</v>
      </c>
      <c r="Z152" s="101">
        <v>1</v>
      </c>
      <c r="AA152" s="99">
        <v>2242.4168100000002</v>
      </c>
      <c r="AB152" s="99">
        <v>246.21675999999999</v>
      </c>
      <c r="AC152" s="98"/>
      <c r="AD152" s="99">
        <v>2488.63357</v>
      </c>
      <c r="AE152" s="99">
        <v>2488.63357</v>
      </c>
    </row>
    <row r="153" spans="1:31" ht="15.5" x14ac:dyDescent="0.35">
      <c r="A153" s="100">
        <v>39661</v>
      </c>
      <c r="B153" s="98">
        <v>8336.1503200000006</v>
      </c>
      <c r="C153" s="98">
        <v>3845.5696400000002</v>
      </c>
      <c r="D153" s="98">
        <v>295.36281000000002</v>
      </c>
      <c r="E153" s="98">
        <v>587.482934</v>
      </c>
      <c r="F153" s="98">
        <v>617.17921799999999</v>
      </c>
      <c r="G153" s="99">
        <v>2236.8805699999998</v>
      </c>
      <c r="H153" s="98">
        <v>609.90633400000002</v>
      </c>
      <c r="I153" s="98">
        <v>115.936988</v>
      </c>
      <c r="J153" s="98">
        <v>117.808093</v>
      </c>
      <c r="K153" s="98">
        <v>637.44745599999999</v>
      </c>
      <c r="L153" s="98">
        <v>433.79522600000001</v>
      </c>
      <c r="M153" s="98">
        <v>461.79865000000001</v>
      </c>
      <c r="N153" s="98">
        <v>381.163589</v>
      </c>
      <c r="O153" s="99">
        <v>245.395444</v>
      </c>
      <c r="P153" s="98">
        <v>414.95138900000001</v>
      </c>
      <c r="Q153" s="98">
        <v>266.00123300000001</v>
      </c>
      <c r="R153" s="98">
        <v>303.45111300000002</v>
      </c>
      <c r="S153" s="98">
        <v>181.44591600000001</v>
      </c>
      <c r="T153" s="98">
        <v>184.00396000000001</v>
      </c>
      <c r="U153" s="98">
        <v>246.13984300000001</v>
      </c>
      <c r="V153" s="98">
        <v>8336.1503200000006</v>
      </c>
      <c r="W153" s="98">
        <v>8336.1503200000006</v>
      </c>
      <c r="X153" s="98"/>
      <c r="Y153" s="98">
        <v>0</v>
      </c>
      <c r="Z153" s="101">
        <v>1</v>
      </c>
      <c r="AA153" s="99">
        <v>2236.8805699999998</v>
      </c>
      <c r="AB153" s="99">
        <v>245.395444</v>
      </c>
      <c r="AC153" s="98"/>
      <c r="AD153" s="99">
        <v>2482.27601</v>
      </c>
      <c r="AE153" s="99">
        <v>2482.27601</v>
      </c>
    </row>
    <row r="154" spans="1:31" ht="15.5" x14ac:dyDescent="0.35">
      <c r="A154" s="100">
        <v>39692</v>
      </c>
      <c r="B154" s="98">
        <v>8307.9536700000008</v>
      </c>
      <c r="C154" s="98">
        <v>3836.5656100000001</v>
      </c>
      <c r="D154" s="98">
        <v>295.33755300000001</v>
      </c>
      <c r="E154" s="98">
        <v>587.88222599999995</v>
      </c>
      <c r="F154" s="98">
        <v>614.85340499999995</v>
      </c>
      <c r="G154" s="99">
        <v>2228.6927500000002</v>
      </c>
      <c r="H154" s="98">
        <v>608.77803800000004</v>
      </c>
      <c r="I154" s="98">
        <v>115.87503700000001</v>
      </c>
      <c r="J154" s="98">
        <v>117.325017</v>
      </c>
      <c r="K154" s="98">
        <v>635.38001999999994</v>
      </c>
      <c r="L154" s="98">
        <v>433.05193600000001</v>
      </c>
      <c r="M154" s="98">
        <v>460.05765200000002</v>
      </c>
      <c r="N154" s="98">
        <v>378.67179700000003</v>
      </c>
      <c r="O154" s="99">
        <v>244.54698400000001</v>
      </c>
      <c r="P154" s="98">
        <v>412.74660399999999</v>
      </c>
      <c r="Q154" s="98">
        <v>264.84355199999999</v>
      </c>
      <c r="R154" s="98">
        <v>301.56294500000001</v>
      </c>
      <c r="S154" s="98">
        <v>180.50481600000001</v>
      </c>
      <c r="T154" s="98">
        <v>182.974525</v>
      </c>
      <c r="U154" s="98">
        <v>244.86954299999999</v>
      </c>
      <c r="V154" s="98">
        <v>8307.9536700000008</v>
      </c>
      <c r="W154" s="98">
        <v>8307.9536700000008</v>
      </c>
      <c r="X154" s="98"/>
      <c r="Y154" s="98">
        <v>0</v>
      </c>
      <c r="Z154" s="101">
        <v>1</v>
      </c>
      <c r="AA154" s="99">
        <v>2228.6927500000002</v>
      </c>
      <c r="AB154" s="99">
        <v>244.54698400000001</v>
      </c>
      <c r="AC154" s="98"/>
      <c r="AD154" s="99">
        <v>2473.23974</v>
      </c>
      <c r="AE154" s="99">
        <v>2473.23974</v>
      </c>
    </row>
    <row r="155" spans="1:31" ht="15.5" x14ac:dyDescent="0.35">
      <c r="A155" s="100">
        <v>39722</v>
      </c>
      <c r="B155" s="98">
        <v>8277.1980000000003</v>
      </c>
      <c r="C155" s="98">
        <v>3825.8286600000001</v>
      </c>
      <c r="D155" s="98">
        <v>295.868425</v>
      </c>
      <c r="E155" s="98">
        <v>588.089564</v>
      </c>
      <c r="F155" s="98">
        <v>612.64756</v>
      </c>
      <c r="G155" s="99">
        <v>2218.1829899999998</v>
      </c>
      <c r="H155" s="98">
        <v>607.88173800000004</v>
      </c>
      <c r="I155" s="98">
        <v>115.805952</v>
      </c>
      <c r="J155" s="98">
        <v>116.738831</v>
      </c>
      <c r="K155" s="98">
        <v>632.99404800000002</v>
      </c>
      <c r="L155" s="98">
        <v>431.51534600000002</v>
      </c>
      <c r="M155" s="98">
        <v>458.44336600000003</v>
      </c>
      <c r="N155" s="98">
        <v>376.49029000000002</v>
      </c>
      <c r="O155" s="99">
        <v>243.98247499999999</v>
      </c>
      <c r="P155" s="98">
        <v>410.22839499999998</v>
      </c>
      <c r="Q155" s="98">
        <v>263.68543499999998</v>
      </c>
      <c r="R155" s="98">
        <v>299.78744</v>
      </c>
      <c r="S155" s="98">
        <v>179.49956700000001</v>
      </c>
      <c r="T155" s="98">
        <v>182.138261</v>
      </c>
      <c r="U155" s="98">
        <v>243.21912599999999</v>
      </c>
      <c r="V155" s="98">
        <v>8277.1980000000003</v>
      </c>
      <c r="W155" s="98">
        <v>8277.1980000000003</v>
      </c>
      <c r="X155" s="98"/>
      <c r="Y155" s="98">
        <v>0</v>
      </c>
      <c r="Z155" s="101">
        <v>1</v>
      </c>
      <c r="AA155" s="99">
        <v>2218.1829899999998</v>
      </c>
      <c r="AB155" s="99">
        <v>243.98247499999999</v>
      </c>
      <c r="AC155" s="98"/>
      <c r="AD155" s="99">
        <v>2462.1654600000002</v>
      </c>
      <c r="AE155" s="99">
        <v>2462.1654600000002</v>
      </c>
    </row>
    <row r="156" spans="1:31" ht="15.5" x14ac:dyDescent="0.35">
      <c r="A156" s="100">
        <v>39753</v>
      </c>
      <c r="B156" s="98">
        <v>8246.8578799999996</v>
      </c>
      <c r="C156" s="98">
        <v>3814.3795799999998</v>
      </c>
      <c r="D156" s="98">
        <v>297.308133</v>
      </c>
      <c r="E156" s="98">
        <v>588.06350399999997</v>
      </c>
      <c r="F156" s="98">
        <v>610.95907299999999</v>
      </c>
      <c r="G156" s="99">
        <v>2205.7369899999999</v>
      </c>
      <c r="H156" s="98">
        <v>607.53096600000003</v>
      </c>
      <c r="I156" s="98">
        <v>115.739982</v>
      </c>
      <c r="J156" s="98">
        <v>116.135693</v>
      </c>
      <c r="K156" s="98">
        <v>630.62789399999997</v>
      </c>
      <c r="L156" s="98">
        <v>428.83093600000001</v>
      </c>
      <c r="M156" s="98">
        <v>457.00487299999998</v>
      </c>
      <c r="N156" s="98">
        <v>375.076212</v>
      </c>
      <c r="O156" s="99">
        <v>243.896152</v>
      </c>
      <c r="P156" s="98">
        <v>407.67683599999998</v>
      </c>
      <c r="Q156" s="98">
        <v>262.567925</v>
      </c>
      <c r="R156" s="98">
        <v>298.53130499999997</v>
      </c>
      <c r="S156" s="98">
        <v>178.41005699999999</v>
      </c>
      <c r="T156" s="98">
        <v>181.71114</v>
      </c>
      <c r="U156" s="98">
        <v>241.05069</v>
      </c>
      <c r="V156" s="98">
        <v>8246.8578799999996</v>
      </c>
      <c r="W156" s="98">
        <v>8246.8578799999996</v>
      </c>
      <c r="X156" s="98"/>
      <c r="Y156" s="98">
        <v>0</v>
      </c>
      <c r="Z156" s="101">
        <v>1</v>
      </c>
      <c r="AA156" s="99">
        <v>2205.7369899999999</v>
      </c>
      <c r="AB156" s="99">
        <v>243.896152</v>
      </c>
      <c r="AC156" s="98"/>
      <c r="AD156" s="99">
        <v>2449.6331500000001</v>
      </c>
      <c r="AE156" s="99">
        <v>2449.6331500000001</v>
      </c>
    </row>
    <row r="157" spans="1:31" ht="15.5" x14ac:dyDescent="0.35">
      <c r="A157" s="100">
        <v>39783</v>
      </c>
      <c r="B157" s="98">
        <v>8216.0583299999998</v>
      </c>
      <c r="C157" s="98">
        <v>3801.4657000000002</v>
      </c>
      <c r="D157" s="98">
        <v>298.92440699999997</v>
      </c>
      <c r="E157" s="98">
        <v>587.71286099999998</v>
      </c>
      <c r="F157" s="98">
        <v>609.467713</v>
      </c>
      <c r="G157" s="99">
        <v>2191.9648999999999</v>
      </c>
      <c r="H157" s="98">
        <v>607.22568100000001</v>
      </c>
      <c r="I157" s="98">
        <v>115.637851</v>
      </c>
      <c r="J157" s="98">
        <v>115.537735</v>
      </c>
      <c r="K157" s="98">
        <v>628.26297299999999</v>
      </c>
      <c r="L157" s="98">
        <v>425.49352499999998</v>
      </c>
      <c r="M157" s="98">
        <v>455.56388399999997</v>
      </c>
      <c r="N157" s="98">
        <v>374.26318600000002</v>
      </c>
      <c r="O157" s="99">
        <v>244.014815</v>
      </c>
      <c r="P157" s="98">
        <v>405.21809999999999</v>
      </c>
      <c r="Q157" s="98">
        <v>261.50698999999997</v>
      </c>
      <c r="R157" s="98">
        <v>297.69579599999997</v>
      </c>
      <c r="S157" s="98">
        <v>177.32610600000001</v>
      </c>
      <c r="T157" s="98">
        <v>181.52546100000001</v>
      </c>
      <c r="U157" s="98">
        <v>238.716432</v>
      </c>
      <c r="V157" s="98">
        <v>8216.0583299999998</v>
      </c>
      <c r="W157" s="98">
        <v>8216.0583299999998</v>
      </c>
      <c r="X157" s="98"/>
      <c r="Y157" s="98">
        <v>0</v>
      </c>
      <c r="Z157" s="101">
        <v>1</v>
      </c>
      <c r="AA157" s="99">
        <v>2191.9648999999999</v>
      </c>
      <c r="AB157" s="99">
        <v>244.014815</v>
      </c>
      <c r="AC157" s="98"/>
      <c r="AD157" s="99">
        <v>2435.9797199999998</v>
      </c>
      <c r="AE157" s="99">
        <v>2435.9797199999998</v>
      </c>
    </row>
    <row r="158" spans="1:31" ht="15.5" x14ac:dyDescent="0.35">
      <c r="A158" s="100">
        <v>39814</v>
      </c>
      <c r="B158" s="98">
        <v>8182.9620000000004</v>
      </c>
      <c r="C158" s="98">
        <v>3785.89102</v>
      </c>
      <c r="D158" s="98">
        <v>299.71372600000001</v>
      </c>
      <c r="E158" s="98">
        <v>586.93401100000005</v>
      </c>
      <c r="F158" s="98">
        <v>607.67384300000003</v>
      </c>
      <c r="G158" s="99">
        <v>2177.5329299999999</v>
      </c>
      <c r="H158" s="98">
        <v>606.26244899999995</v>
      </c>
      <c r="I158" s="98">
        <v>115.44789900000001</v>
      </c>
      <c r="J158" s="98">
        <v>114.95108500000001</v>
      </c>
      <c r="K158" s="98">
        <v>625.79146100000003</v>
      </c>
      <c r="L158" s="98">
        <v>422.21027199999997</v>
      </c>
      <c r="M158" s="98">
        <v>453.885267</v>
      </c>
      <c r="N158" s="98">
        <v>373.72895199999999</v>
      </c>
      <c r="O158" s="99">
        <v>243.94840300000001</v>
      </c>
      <c r="P158" s="98">
        <v>402.93987900000002</v>
      </c>
      <c r="Q158" s="98">
        <v>260.51232499999998</v>
      </c>
      <c r="R158" s="98">
        <v>297.05580900000001</v>
      </c>
      <c r="S158" s="98">
        <v>176.365014</v>
      </c>
      <c r="T158" s="98">
        <v>181.31760299999999</v>
      </c>
      <c r="U158" s="98">
        <v>236.691068</v>
      </c>
      <c r="V158" s="98">
        <v>8182.9620000000004</v>
      </c>
      <c r="W158" s="98">
        <v>8182.9620000000004</v>
      </c>
      <c r="X158" s="98"/>
      <c r="Y158" s="98">
        <v>0</v>
      </c>
      <c r="Z158" s="101">
        <v>1</v>
      </c>
      <c r="AA158" s="99">
        <v>2177.5329299999999</v>
      </c>
      <c r="AB158" s="99">
        <v>243.94840300000001</v>
      </c>
      <c r="AC158" s="98"/>
      <c r="AD158" s="99">
        <v>2421.4813300000001</v>
      </c>
      <c r="AE158" s="99">
        <v>2421.4813300000001</v>
      </c>
    </row>
    <row r="159" spans="1:31" ht="15.5" x14ac:dyDescent="0.35">
      <c r="A159" s="100">
        <v>39845</v>
      </c>
      <c r="B159" s="98">
        <v>8147.0144700000001</v>
      </c>
      <c r="C159" s="98">
        <v>3767.3706299999999</v>
      </c>
      <c r="D159" s="98">
        <v>299.03039699999999</v>
      </c>
      <c r="E159" s="98">
        <v>585.76137400000005</v>
      </c>
      <c r="F159" s="98">
        <v>605.28348800000003</v>
      </c>
      <c r="G159" s="99">
        <v>2163.1963500000002</v>
      </c>
      <c r="H159" s="98">
        <v>604.23496899999998</v>
      </c>
      <c r="I159" s="98">
        <v>115.147537</v>
      </c>
      <c r="J159" s="98">
        <v>114.391418</v>
      </c>
      <c r="K159" s="98">
        <v>623.18544899999995</v>
      </c>
      <c r="L159" s="98">
        <v>419.57025599999997</v>
      </c>
      <c r="M159" s="98">
        <v>451.84178600000001</v>
      </c>
      <c r="N159" s="98">
        <v>373.173451</v>
      </c>
      <c r="O159" s="99">
        <v>243.42618100000001</v>
      </c>
      <c r="P159" s="98">
        <v>400.934935</v>
      </c>
      <c r="Q159" s="98">
        <v>259.60670299999998</v>
      </c>
      <c r="R159" s="98">
        <v>296.392539</v>
      </c>
      <c r="S159" s="98">
        <v>175.625022</v>
      </c>
      <c r="T159" s="98">
        <v>180.879301</v>
      </c>
      <c r="U159" s="98">
        <v>235.33377200000001</v>
      </c>
      <c r="V159" s="98">
        <v>8147.0144700000001</v>
      </c>
      <c r="W159" s="98">
        <v>8147.0144700000001</v>
      </c>
      <c r="X159" s="98"/>
      <c r="Y159" s="98">
        <v>0</v>
      </c>
      <c r="Z159" s="101">
        <v>1</v>
      </c>
      <c r="AA159" s="99">
        <v>2163.1963500000002</v>
      </c>
      <c r="AB159" s="99">
        <v>243.42618100000001</v>
      </c>
      <c r="AC159" s="98"/>
      <c r="AD159" s="99">
        <v>2406.6225300000001</v>
      </c>
      <c r="AE159" s="99">
        <v>2406.6225300000001</v>
      </c>
    </row>
    <row r="160" spans="1:31" ht="15.5" x14ac:dyDescent="0.35">
      <c r="A160" s="100">
        <v>39873</v>
      </c>
      <c r="B160" s="98">
        <v>8112.7930500000002</v>
      </c>
      <c r="C160" s="98">
        <v>3749.2640799999999</v>
      </c>
      <c r="D160" s="98">
        <v>297.66001599999998</v>
      </c>
      <c r="E160" s="98">
        <v>584.78153099999997</v>
      </c>
      <c r="F160" s="98">
        <v>602.82531900000004</v>
      </c>
      <c r="G160" s="99">
        <v>2150.0666099999999</v>
      </c>
      <c r="H160" s="98">
        <v>601.925479</v>
      </c>
      <c r="I160" s="98">
        <v>114.830451</v>
      </c>
      <c r="J160" s="98">
        <v>113.91261</v>
      </c>
      <c r="K160" s="98">
        <v>620.73666900000001</v>
      </c>
      <c r="L160" s="98">
        <v>417.69026100000002</v>
      </c>
      <c r="M160" s="98">
        <v>449.73777799999999</v>
      </c>
      <c r="N160" s="98">
        <v>372.38542999999999</v>
      </c>
      <c r="O160" s="99">
        <v>242.65472500000001</v>
      </c>
      <c r="P160" s="98">
        <v>399.31630000000001</v>
      </c>
      <c r="Q160" s="98">
        <v>258.86519800000002</v>
      </c>
      <c r="R160" s="98">
        <v>295.51239600000002</v>
      </c>
      <c r="S160" s="98">
        <v>175.12812400000001</v>
      </c>
      <c r="T160" s="98">
        <v>180.22370799999999</v>
      </c>
      <c r="U160" s="98">
        <v>234.541528</v>
      </c>
      <c r="V160" s="98">
        <v>8112.7930500000002</v>
      </c>
      <c r="W160" s="98">
        <v>8112.7930500000002</v>
      </c>
      <c r="X160" s="98"/>
      <c r="Y160" s="98">
        <v>0</v>
      </c>
      <c r="Z160" s="101">
        <v>1</v>
      </c>
      <c r="AA160" s="99">
        <v>2150.0666099999999</v>
      </c>
      <c r="AB160" s="99">
        <v>242.65472500000001</v>
      </c>
      <c r="AC160" s="98"/>
      <c r="AD160" s="99">
        <v>2392.7213299999999</v>
      </c>
      <c r="AE160" s="99">
        <v>2392.7213299999999</v>
      </c>
    </row>
    <row r="161" spans="1:31" ht="15.5" x14ac:dyDescent="0.35">
      <c r="A161" s="100">
        <v>39904</v>
      </c>
      <c r="B161" s="98">
        <v>8086.1580000000004</v>
      </c>
      <c r="C161" s="98">
        <v>3735.84204</v>
      </c>
      <c r="D161" s="98">
        <v>296.74600500000003</v>
      </c>
      <c r="E161" s="98">
        <v>584.71910400000002</v>
      </c>
      <c r="F161" s="98">
        <v>601.03366700000004</v>
      </c>
      <c r="G161" s="99">
        <v>2139.3441899999998</v>
      </c>
      <c r="H161" s="98">
        <v>600.41334800000004</v>
      </c>
      <c r="I161" s="98">
        <v>114.61939599999999</v>
      </c>
      <c r="J161" s="98">
        <v>113.57808900000001</v>
      </c>
      <c r="K161" s="98">
        <v>618.81676400000003</v>
      </c>
      <c r="L161" s="98">
        <v>416.56899499999997</v>
      </c>
      <c r="M161" s="98">
        <v>447.98547600000001</v>
      </c>
      <c r="N161" s="98">
        <v>371.17583999999999</v>
      </c>
      <c r="O161" s="99">
        <v>241.959936</v>
      </c>
      <c r="P161" s="98">
        <v>398.20206999999999</v>
      </c>
      <c r="Q161" s="98">
        <v>258.37596200000002</v>
      </c>
      <c r="R161" s="98">
        <v>294.22809100000001</v>
      </c>
      <c r="S161" s="98">
        <v>174.87725699999999</v>
      </c>
      <c r="T161" s="98">
        <v>179.41933599999999</v>
      </c>
      <c r="U161" s="98">
        <v>234.095776</v>
      </c>
      <c r="V161" s="98">
        <v>8086.1580000000004</v>
      </c>
      <c r="W161" s="98">
        <v>8086.1580000000004</v>
      </c>
      <c r="X161" s="98"/>
      <c r="Y161" s="98">
        <v>0</v>
      </c>
      <c r="Z161" s="101">
        <v>1</v>
      </c>
      <c r="AA161" s="99">
        <v>2139.3441899999998</v>
      </c>
      <c r="AB161" s="99">
        <v>241.959936</v>
      </c>
      <c r="AC161" s="98"/>
      <c r="AD161" s="99">
        <v>2381.3041199999998</v>
      </c>
      <c r="AE161" s="99">
        <v>2381.3041199999998</v>
      </c>
    </row>
    <row r="162" spans="1:31" ht="15.5" x14ac:dyDescent="0.35">
      <c r="A162" s="100">
        <v>39934</v>
      </c>
      <c r="B162" s="98">
        <v>8071.0952100000004</v>
      </c>
      <c r="C162" s="98">
        <v>3730.0287800000001</v>
      </c>
      <c r="D162" s="98">
        <v>297.09793400000001</v>
      </c>
      <c r="E162" s="98">
        <v>586.02690099999995</v>
      </c>
      <c r="F162" s="98">
        <v>600.40781400000003</v>
      </c>
      <c r="G162" s="99">
        <v>2131.8790899999999</v>
      </c>
      <c r="H162" s="98">
        <v>600.42560800000001</v>
      </c>
      <c r="I162" s="98">
        <v>114.599249</v>
      </c>
      <c r="J162" s="98">
        <v>113.429266</v>
      </c>
      <c r="K162" s="98">
        <v>617.69405700000004</v>
      </c>
      <c r="L162" s="98">
        <v>416.13275599999997</v>
      </c>
      <c r="M162" s="98">
        <v>446.85404199999999</v>
      </c>
      <c r="N162" s="98">
        <v>369.48802899999998</v>
      </c>
      <c r="O162" s="99">
        <v>241.56589500000001</v>
      </c>
      <c r="P162" s="98">
        <v>397.633647</v>
      </c>
      <c r="Q162" s="98">
        <v>258.16802100000001</v>
      </c>
      <c r="R162" s="98">
        <v>292.47504500000002</v>
      </c>
      <c r="S162" s="98">
        <v>174.85097500000001</v>
      </c>
      <c r="T162" s="98">
        <v>178.56258700000001</v>
      </c>
      <c r="U162" s="98">
        <v>233.80507299999999</v>
      </c>
      <c r="V162" s="98">
        <v>8071.0952100000004</v>
      </c>
      <c r="W162" s="98">
        <v>8071.0952100000004</v>
      </c>
      <c r="X162" s="98"/>
      <c r="Y162" s="98">
        <v>0</v>
      </c>
      <c r="Z162" s="101">
        <v>1</v>
      </c>
      <c r="AA162" s="99">
        <v>2131.8790899999999</v>
      </c>
      <c r="AB162" s="99">
        <v>241.56589500000001</v>
      </c>
      <c r="AC162" s="98"/>
      <c r="AD162" s="99">
        <v>2373.44499</v>
      </c>
      <c r="AE162" s="99">
        <v>2373.44499</v>
      </c>
    </row>
    <row r="163" spans="1:31" ht="15.5" x14ac:dyDescent="0.35">
      <c r="A163" s="100">
        <v>39965</v>
      </c>
      <c r="B163" s="98">
        <v>8064.0931700000001</v>
      </c>
      <c r="C163" s="98">
        <v>3729.3631</v>
      </c>
      <c r="D163" s="98">
        <v>298.18996299999998</v>
      </c>
      <c r="E163" s="98">
        <v>588.07047399999999</v>
      </c>
      <c r="F163" s="98">
        <v>600.506845</v>
      </c>
      <c r="G163" s="99">
        <v>2127.1193600000001</v>
      </c>
      <c r="H163" s="98">
        <v>601.27993200000003</v>
      </c>
      <c r="I163" s="98">
        <v>114.70337000000001</v>
      </c>
      <c r="J163" s="98">
        <v>113.419483</v>
      </c>
      <c r="K163" s="98">
        <v>617.22358699999995</v>
      </c>
      <c r="L163" s="98">
        <v>416.018193</v>
      </c>
      <c r="M163" s="98">
        <v>446.04035599999997</v>
      </c>
      <c r="N163" s="98">
        <v>367.79493200000002</v>
      </c>
      <c r="O163" s="99">
        <v>241.28940499999999</v>
      </c>
      <c r="P163" s="98">
        <v>397.34565300000003</v>
      </c>
      <c r="Q163" s="98">
        <v>258.03389900000002</v>
      </c>
      <c r="R163" s="98">
        <v>290.67951599999998</v>
      </c>
      <c r="S163" s="98">
        <v>174.93030899999999</v>
      </c>
      <c r="T163" s="98">
        <v>177.86143300000001</v>
      </c>
      <c r="U163" s="98">
        <v>233.586445</v>
      </c>
      <c r="V163" s="98">
        <v>8064.0931700000001</v>
      </c>
      <c r="W163" s="98">
        <v>8064.0931700000001</v>
      </c>
      <c r="X163" s="98"/>
      <c r="Y163" s="98">
        <v>0</v>
      </c>
      <c r="Z163" s="101">
        <v>1</v>
      </c>
      <c r="AA163" s="99">
        <v>2127.1193600000001</v>
      </c>
      <c r="AB163" s="99">
        <v>241.28940499999999</v>
      </c>
      <c r="AC163" s="98"/>
      <c r="AD163" s="99">
        <v>2368.4087599999998</v>
      </c>
      <c r="AE163" s="99">
        <v>2368.4087599999998</v>
      </c>
    </row>
    <row r="164" spans="1:31" ht="15.5" x14ac:dyDescent="0.35">
      <c r="A164" s="100">
        <v>39995</v>
      </c>
      <c r="B164" s="98">
        <v>8059.7659999999996</v>
      </c>
      <c r="C164" s="98">
        <v>3730.0374000000002</v>
      </c>
      <c r="D164" s="98">
        <v>299.16240099999999</v>
      </c>
      <c r="E164" s="98">
        <v>589.94355900000005</v>
      </c>
      <c r="F164" s="98">
        <v>600.65479700000003</v>
      </c>
      <c r="G164" s="99">
        <v>2124.16255</v>
      </c>
      <c r="H164" s="98">
        <v>601.94165499999997</v>
      </c>
      <c r="I164" s="98">
        <v>114.827236</v>
      </c>
      <c r="J164" s="98">
        <v>113.48007</v>
      </c>
      <c r="K164" s="98">
        <v>617.15706899999998</v>
      </c>
      <c r="L164" s="98">
        <v>415.78954299999998</v>
      </c>
      <c r="M164" s="98">
        <v>445.09822500000001</v>
      </c>
      <c r="N164" s="98">
        <v>366.70188400000001</v>
      </c>
      <c r="O164" s="99">
        <v>240.845448</v>
      </c>
      <c r="P164" s="98">
        <v>396.996015</v>
      </c>
      <c r="Q164" s="98">
        <v>257.706996</v>
      </c>
      <c r="R164" s="98">
        <v>289.39047199999999</v>
      </c>
      <c r="S164" s="98">
        <v>174.97190900000001</v>
      </c>
      <c r="T164" s="98">
        <v>177.551738</v>
      </c>
      <c r="U164" s="98">
        <v>233.384038</v>
      </c>
      <c r="V164" s="98">
        <v>8059.7659999999996</v>
      </c>
      <c r="W164" s="98">
        <v>8059.7659999999996</v>
      </c>
      <c r="X164" s="98"/>
      <c r="Y164" s="98">
        <v>0</v>
      </c>
      <c r="Z164" s="101">
        <v>1</v>
      </c>
      <c r="AA164" s="99">
        <v>2124.16255</v>
      </c>
      <c r="AB164" s="99">
        <v>240.845448</v>
      </c>
      <c r="AC164" s="98"/>
      <c r="AD164" s="99">
        <v>2365.0079900000001</v>
      </c>
      <c r="AE164" s="99">
        <v>2365.0079900000001</v>
      </c>
    </row>
    <row r="165" spans="1:31" ht="15.5" x14ac:dyDescent="0.35">
      <c r="A165" s="100">
        <v>40026</v>
      </c>
      <c r="B165" s="98">
        <v>8053.8889499999996</v>
      </c>
      <c r="C165" s="98">
        <v>3729.1535699999999</v>
      </c>
      <c r="D165" s="98">
        <v>299.37182799999999</v>
      </c>
      <c r="E165" s="98">
        <v>590.961545</v>
      </c>
      <c r="F165" s="98">
        <v>600.35610099999997</v>
      </c>
      <c r="G165" s="99">
        <v>2122.29556</v>
      </c>
      <c r="H165" s="98">
        <v>601.64557600000001</v>
      </c>
      <c r="I165" s="98">
        <v>114.87907</v>
      </c>
      <c r="J165" s="98">
        <v>113.549887</v>
      </c>
      <c r="K165" s="98">
        <v>617.26488099999995</v>
      </c>
      <c r="L165" s="98">
        <v>415.13502699999998</v>
      </c>
      <c r="M165" s="98">
        <v>443.74045100000001</v>
      </c>
      <c r="N165" s="98">
        <v>366.55643300000003</v>
      </c>
      <c r="O165" s="99">
        <v>240.05369999999999</v>
      </c>
      <c r="P165" s="98">
        <v>396.33467100000001</v>
      </c>
      <c r="Q165" s="98">
        <v>257.014273</v>
      </c>
      <c r="R165" s="98">
        <v>288.95019000000002</v>
      </c>
      <c r="S165" s="98">
        <v>174.88841600000001</v>
      </c>
      <c r="T165" s="98">
        <v>177.73892799999999</v>
      </c>
      <c r="U165" s="98">
        <v>233.15248800000001</v>
      </c>
      <c r="V165" s="98">
        <v>8053.8889499999996</v>
      </c>
      <c r="W165" s="98">
        <v>8053.8889499999996</v>
      </c>
      <c r="X165" s="98"/>
      <c r="Y165" s="98">
        <v>0</v>
      </c>
      <c r="Z165" s="101">
        <v>1</v>
      </c>
      <c r="AA165" s="99">
        <v>2122.29556</v>
      </c>
      <c r="AB165" s="99">
        <v>240.05369999999999</v>
      </c>
      <c r="AC165" s="98"/>
      <c r="AD165" s="99">
        <v>2362.34926</v>
      </c>
      <c r="AE165" s="99">
        <v>2362.34926</v>
      </c>
    </row>
    <row r="166" spans="1:31" ht="15.5" x14ac:dyDescent="0.35">
      <c r="A166" s="100">
        <v>40057</v>
      </c>
      <c r="B166" s="98">
        <v>8046.8816900000002</v>
      </c>
      <c r="C166" s="98">
        <v>3727.45147</v>
      </c>
      <c r="D166" s="98">
        <v>299.03990199999998</v>
      </c>
      <c r="E166" s="98">
        <v>591.32643199999995</v>
      </c>
      <c r="F166" s="98">
        <v>599.83677499999999</v>
      </c>
      <c r="G166" s="99">
        <v>2121.5627199999999</v>
      </c>
      <c r="H166" s="98">
        <v>600.70435499999996</v>
      </c>
      <c r="I166" s="98">
        <v>114.818061</v>
      </c>
      <c r="J166" s="98">
        <v>113.59794100000001</v>
      </c>
      <c r="K166" s="98">
        <v>617.39204099999995</v>
      </c>
      <c r="L166" s="98">
        <v>414.238786</v>
      </c>
      <c r="M166" s="98">
        <v>442.31580300000002</v>
      </c>
      <c r="N166" s="98">
        <v>366.674981</v>
      </c>
      <c r="O166" s="99">
        <v>239.15260699999999</v>
      </c>
      <c r="P166" s="98">
        <v>395.47961700000002</v>
      </c>
      <c r="Q166" s="98">
        <v>256.15693399999998</v>
      </c>
      <c r="R166" s="98">
        <v>288.87417599999998</v>
      </c>
      <c r="S166" s="98">
        <v>174.816429</v>
      </c>
      <c r="T166" s="98">
        <v>178.006686</v>
      </c>
      <c r="U166" s="98">
        <v>232.88840300000001</v>
      </c>
      <c r="V166" s="98">
        <v>8046.8816900000002</v>
      </c>
      <c r="W166" s="98">
        <v>8046.8816900000002</v>
      </c>
      <c r="X166" s="98"/>
      <c r="Y166" s="98">
        <v>0</v>
      </c>
      <c r="Z166" s="101">
        <v>1</v>
      </c>
      <c r="AA166" s="99">
        <v>2121.5627199999999</v>
      </c>
      <c r="AB166" s="99">
        <v>239.15260699999999</v>
      </c>
      <c r="AC166" s="98"/>
      <c r="AD166" s="99">
        <v>2360.71533</v>
      </c>
      <c r="AE166" s="99">
        <v>2360.71533</v>
      </c>
    </row>
    <row r="167" spans="1:31" ht="15.5" x14ac:dyDescent="0.35">
      <c r="A167" s="100">
        <v>40087</v>
      </c>
      <c r="B167" s="98">
        <v>8040.3249999999998</v>
      </c>
      <c r="C167" s="98">
        <v>3726.5803999999998</v>
      </c>
      <c r="D167" s="98">
        <v>298.60455100000001</v>
      </c>
      <c r="E167" s="98">
        <v>591.46186699999998</v>
      </c>
      <c r="F167" s="98">
        <v>599.50323000000003</v>
      </c>
      <c r="G167" s="99">
        <v>2122.1977200000001</v>
      </c>
      <c r="H167" s="98">
        <v>599.70011799999997</v>
      </c>
      <c r="I167" s="98">
        <v>114.616142</v>
      </c>
      <c r="J167" s="98">
        <v>113.600775</v>
      </c>
      <c r="K167" s="98">
        <v>617.40222800000004</v>
      </c>
      <c r="L167" s="98">
        <v>413.40894500000002</v>
      </c>
      <c r="M167" s="98">
        <v>441.33204000000001</v>
      </c>
      <c r="N167" s="98">
        <v>366.11614700000001</v>
      </c>
      <c r="O167" s="99">
        <v>238.48531</v>
      </c>
      <c r="P167" s="98">
        <v>394.64086400000002</v>
      </c>
      <c r="Q167" s="98">
        <v>255.42974599999999</v>
      </c>
      <c r="R167" s="98">
        <v>288.47124500000001</v>
      </c>
      <c r="S167" s="98">
        <v>174.948534</v>
      </c>
      <c r="T167" s="98">
        <v>177.808257</v>
      </c>
      <c r="U167" s="98">
        <v>232.59888100000001</v>
      </c>
      <c r="V167" s="98">
        <v>8040.3249999999998</v>
      </c>
      <c r="W167" s="98">
        <v>8040.3249999999998</v>
      </c>
      <c r="X167" s="98"/>
      <c r="Y167" s="98">
        <v>0</v>
      </c>
      <c r="Z167" s="101">
        <v>1</v>
      </c>
      <c r="AA167" s="99">
        <v>2122.1977200000001</v>
      </c>
      <c r="AB167" s="99">
        <v>238.48531</v>
      </c>
      <c r="AC167" s="98"/>
      <c r="AD167" s="99">
        <v>2360.6830300000001</v>
      </c>
      <c r="AE167" s="99">
        <v>2360.6830300000001</v>
      </c>
    </row>
    <row r="168" spans="1:31" ht="15.5" x14ac:dyDescent="0.35">
      <c r="A168" s="100">
        <v>40118</v>
      </c>
      <c r="B168" s="98">
        <v>8036.0190000000002</v>
      </c>
      <c r="C168" s="98">
        <v>3728.0251699999999</v>
      </c>
      <c r="D168" s="98">
        <v>298.440383</v>
      </c>
      <c r="E168" s="98">
        <v>591.80815600000005</v>
      </c>
      <c r="F168" s="98">
        <v>599.65607499999999</v>
      </c>
      <c r="G168" s="99">
        <v>2124.3337000000001</v>
      </c>
      <c r="H168" s="98">
        <v>599.15417200000002</v>
      </c>
      <c r="I168" s="98">
        <v>114.288757</v>
      </c>
      <c r="J168" s="98">
        <v>113.553799</v>
      </c>
      <c r="K168" s="98">
        <v>617.23932200000002</v>
      </c>
      <c r="L168" s="98">
        <v>412.90156200000001</v>
      </c>
      <c r="M168" s="98">
        <v>441.148526</v>
      </c>
      <c r="N168" s="98">
        <v>364.29965499999997</v>
      </c>
      <c r="O168" s="99">
        <v>238.304619</v>
      </c>
      <c r="P168" s="98">
        <v>393.99556699999999</v>
      </c>
      <c r="Q168" s="98">
        <v>255.05302900000001</v>
      </c>
      <c r="R168" s="98">
        <v>287.29784599999999</v>
      </c>
      <c r="S168" s="98">
        <v>175.40860499999999</v>
      </c>
      <c r="T168" s="98">
        <v>176.81081499999999</v>
      </c>
      <c r="U168" s="98">
        <v>232.325918</v>
      </c>
      <c r="V168" s="98">
        <v>8036.0190000000002</v>
      </c>
      <c r="W168" s="98">
        <v>8036.0190000000002</v>
      </c>
      <c r="X168" s="98"/>
      <c r="Y168" s="98">
        <v>0</v>
      </c>
      <c r="Z168" s="101">
        <v>1</v>
      </c>
      <c r="AA168" s="99">
        <v>2124.3337000000001</v>
      </c>
      <c r="AB168" s="99">
        <v>238.304619</v>
      </c>
      <c r="AC168" s="98"/>
      <c r="AD168" s="99">
        <v>2362.63832</v>
      </c>
      <c r="AE168" s="99">
        <v>2362.63832</v>
      </c>
    </row>
    <row r="169" spans="1:31" ht="15.5" x14ac:dyDescent="0.35">
      <c r="A169" s="100">
        <v>40148</v>
      </c>
      <c r="B169" s="98">
        <v>8036.6410800000003</v>
      </c>
      <c r="C169" s="98">
        <v>3732.6125299999999</v>
      </c>
      <c r="D169" s="98">
        <v>298.66871200000003</v>
      </c>
      <c r="E169" s="98">
        <v>592.87221599999998</v>
      </c>
      <c r="F169" s="98">
        <v>600.17269499999998</v>
      </c>
      <c r="G169" s="99">
        <v>2127.7016699999999</v>
      </c>
      <c r="H169" s="98">
        <v>599.34454200000005</v>
      </c>
      <c r="I169" s="98">
        <v>114.025398</v>
      </c>
      <c r="J169" s="98">
        <v>113.527894</v>
      </c>
      <c r="K169" s="98">
        <v>617.168003</v>
      </c>
      <c r="L169" s="98">
        <v>412.764431</v>
      </c>
      <c r="M169" s="98">
        <v>441.53102999999999</v>
      </c>
      <c r="N169" s="98">
        <v>362.08966199999998</v>
      </c>
      <c r="O169" s="99">
        <v>238.50202899999999</v>
      </c>
      <c r="P169" s="98">
        <v>393.58946500000002</v>
      </c>
      <c r="Q169" s="98">
        <v>254.94932499999999</v>
      </c>
      <c r="R169" s="98">
        <v>285.90095700000001</v>
      </c>
      <c r="S169" s="98">
        <v>176.045648</v>
      </c>
      <c r="T169" s="98">
        <v>175.53724299999999</v>
      </c>
      <c r="U169" s="98">
        <v>232.251102</v>
      </c>
      <c r="V169" s="98">
        <v>8036.6410800000003</v>
      </c>
      <c r="W169" s="98">
        <v>8036.6410800000003</v>
      </c>
      <c r="X169" s="98"/>
      <c r="Y169" s="98">
        <v>0</v>
      </c>
      <c r="Z169" s="101">
        <v>1</v>
      </c>
      <c r="AA169" s="99">
        <v>2127.7016699999999</v>
      </c>
      <c r="AB169" s="99">
        <v>238.50202899999999</v>
      </c>
      <c r="AC169" s="98"/>
      <c r="AD169" s="99">
        <v>2366.2036899999998</v>
      </c>
      <c r="AE169" s="99">
        <v>2366.2036899999998</v>
      </c>
    </row>
    <row r="170" spans="1:31" ht="15.5" x14ac:dyDescent="0.35">
      <c r="A170" s="100">
        <v>40179</v>
      </c>
      <c r="B170" s="98">
        <v>8045.0879999999997</v>
      </c>
      <c r="C170" s="98">
        <v>3741.0047500000001</v>
      </c>
      <c r="D170" s="98">
        <v>299.34752800000001</v>
      </c>
      <c r="E170" s="98">
        <v>595.17762000000005</v>
      </c>
      <c r="F170" s="98">
        <v>600.82466799999997</v>
      </c>
      <c r="G170" s="99">
        <v>2131.9320899999998</v>
      </c>
      <c r="H170" s="98">
        <v>600.48843699999998</v>
      </c>
      <c r="I170" s="98">
        <v>114.059068</v>
      </c>
      <c r="J170" s="98">
        <v>113.61281200000001</v>
      </c>
      <c r="K170" s="98">
        <v>617.53315099999998</v>
      </c>
      <c r="L170" s="98">
        <v>412.99327799999998</v>
      </c>
      <c r="M170" s="98">
        <v>442.096924</v>
      </c>
      <c r="N170" s="98">
        <v>360.711432</v>
      </c>
      <c r="O170" s="99">
        <v>238.878703</v>
      </c>
      <c r="P170" s="98">
        <v>393.43544100000003</v>
      </c>
      <c r="Q170" s="98">
        <v>254.96673100000001</v>
      </c>
      <c r="R170" s="98">
        <v>285.07519100000002</v>
      </c>
      <c r="S170" s="98">
        <v>176.63995399999999</v>
      </c>
      <c r="T170" s="98">
        <v>174.72435400000001</v>
      </c>
      <c r="U170" s="98">
        <v>232.59091599999999</v>
      </c>
      <c r="V170" s="98">
        <v>8045.0879999999997</v>
      </c>
      <c r="W170" s="98">
        <v>8045.0879999999997</v>
      </c>
      <c r="X170" s="98"/>
      <c r="Y170" s="98">
        <v>0</v>
      </c>
      <c r="Z170" s="101">
        <v>1</v>
      </c>
      <c r="AA170" s="99">
        <v>2131.9320899999998</v>
      </c>
      <c r="AB170" s="99">
        <v>238.878703</v>
      </c>
      <c r="AC170" s="98"/>
      <c r="AD170" s="99">
        <v>2370.8108000000002</v>
      </c>
      <c r="AE170" s="99">
        <v>2370.8108000000002</v>
      </c>
    </row>
    <row r="171" spans="1:31" ht="15.5" x14ac:dyDescent="0.35">
      <c r="A171" s="100">
        <v>40210</v>
      </c>
      <c r="B171" s="98">
        <v>8062.0739999999996</v>
      </c>
      <c r="C171" s="98">
        <v>3752.9098100000001</v>
      </c>
      <c r="D171" s="98">
        <v>300.43521199999998</v>
      </c>
      <c r="E171" s="98">
        <v>598.87884599999995</v>
      </c>
      <c r="F171" s="98">
        <v>601.38689399999998</v>
      </c>
      <c r="G171" s="99">
        <v>2136.5134499999999</v>
      </c>
      <c r="H171" s="98">
        <v>602.55874500000004</v>
      </c>
      <c r="I171" s="98">
        <v>114.523556</v>
      </c>
      <c r="J171" s="98">
        <v>113.852672</v>
      </c>
      <c r="K171" s="98">
        <v>618.50908100000004</v>
      </c>
      <c r="L171" s="98">
        <v>413.516976</v>
      </c>
      <c r="M171" s="98">
        <v>442.49251299999997</v>
      </c>
      <c r="N171" s="98">
        <v>360.98555199999998</v>
      </c>
      <c r="O171" s="99">
        <v>239.24344199999999</v>
      </c>
      <c r="P171" s="98">
        <v>393.49179400000003</v>
      </c>
      <c r="Q171" s="98">
        <v>254.96492499999999</v>
      </c>
      <c r="R171" s="98">
        <v>285.36639200000002</v>
      </c>
      <c r="S171" s="98">
        <v>177.016704</v>
      </c>
      <c r="T171" s="98">
        <v>174.880797</v>
      </c>
      <c r="U171" s="98">
        <v>233.45638700000001</v>
      </c>
      <c r="V171" s="98">
        <v>8062.0739999999996</v>
      </c>
      <c r="W171" s="98">
        <v>8062.0739999999996</v>
      </c>
      <c r="X171" s="98"/>
      <c r="Y171" s="98">
        <v>0</v>
      </c>
      <c r="Z171" s="101">
        <v>1</v>
      </c>
      <c r="AA171" s="99">
        <v>2136.5134499999999</v>
      </c>
      <c r="AB171" s="99">
        <v>239.24344199999999</v>
      </c>
      <c r="AC171" s="98"/>
      <c r="AD171" s="99">
        <v>2375.7568900000001</v>
      </c>
      <c r="AE171" s="99">
        <v>2375.7568900000001</v>
      </c>
    </row>
    <row r="172" spans="1:31" ht="15.5" x14ac:dyDescent="0.35">
      <c r="A172" s="100">
        <v>40238</v>
      </c>
      <c r="B172" s="98">
        <v>8079.5833899999998</v>
      </c>
      <c r="C172" s="98">
        <v>3764.21875</v>
      </c>
      <c r="D172" s="98">
        <v>301.49170400000003</v>
      </c>
      <c r="E172" s="98">
        <v>602.65400599999998</v>
      </c>
      <c r="F172" s="98">
        <v>601.64754900000003</v>
      </c>
      <c r="G172" s="99">
        <v>2140.3661699999998</v>
      </c>
      <c r="H172" s="98">
        <v>604.55108199999995</v>
      </c>
      <c r="I172" s="98">
        <v>115.15578600000001</v>
      </c>
      <c r="J172" s="98">
        <v>114.109086</v>
      </c>
      <c r="K172" s="98">
        <v>619.58784000000003</v>
      </c>
      <c r="L172" s="98">
        <v>413.99698699999999</v>
      </c>
      <c r="M172" s="98">
        <v>442.47984400000001</v>
      </c>
      <c r="N172" s="98">
        <v>362.113899</v>
      </c>
      <c r="O172" s="99">
        <v>239.43558899999999</v>
      </c>
      <c r="P172" s="98">
        <v>393.49847</v>
      </c>
      <c r="Q172" s="98">
        <v>254.849919</v>
      </c>
      <c r="R172" s="98">
        <v>286.32533000000001</v>
      </c>
      <c r="S172" s="98">
        <v>177.18063100000001</v>
      </c>
      <c r="T172" s="98">
        <v>175.602565</v>
      </c>
      <c r="U172" s="98">
        <v>234.53671700000001</v>
      </c>
      <c r="V172" s="98">
        <v>8079.5833899999998</v>
      </c>
      <c r="W172" s="98">
        <v>8079.5833899999998</v>
      </c>
      <c r="X172" s="98"/>
      <c r="Y172" s="98">
        <v>0</v>
      </c>
      <c r="Z172" s="101">
        <v>1</v>
      </c>
      <c r="AA172" s="99">
        <v>2140.3661699999998</v>
      </c>
      <c r="AB172" s="99">
        <v>239.43558899999999</v>
      </c>
      <c r="AC172" s="98"/>
      <c r="AD172" s="99">
        <v>2379.8017599999998</v>
      </c>
      <c r="AE172" s="99">
        <v>2379.8017599999998</v>
      </c>
    </row>
    <row r="173" spans="1:31" ht="15.5" x14ac:dyDescent="0.35">
      <c r="A173" s="100">
        <v>40269</v>
      </c>
      <c r="B173" s="98">
        <v>8087.4179999999997</v>
      </c>
      <c r="C173" s="98">
        <v>3769.8683799999999</v>
      </c>
      <c r="D173" s="98">
        <v>301.97733399999998</v>
      </c>
      <c r="E173" s="98">
        <v>604.81212000000005</v>
      </c>
      <c r="F173" s="98">
        <v>601.39812700000004</v>
      </c>
      <c r="G173" s="99">
        <v>2142.26872</v>
      </c>
      <c r="H173" s="98">
        <v>605.21674700000005</v>
      </c>
      <c r="I173" s="98">
        <v>115.593467</v>
      </c>
      <c r="J173" s="98">
        <v>114.198035</v>
      </c>
      <c r="K173" s="98">
        <v>620.09090700000002</v>
      </c>
      <c r="L173" s="98">
        <v>414.027917</v>
      </c>
      <c r="M173" s="98">
        <v>441.849895</v>
      </c>
      <c r="N173" s="98">
        <v>362.89367299999998</v>
      </c>
      <c r="O173" s="99">
        <v>239.30212499999999</v>
      </c>
      <c r="P173" s="98">
        <v>393.14083099999999</v>
      </c>
      <c r="Q173" s="98">
        <v>254.53930399999999</v>
      </c>
      <c r="R173" s="98">
        <v>287.25400400000001</v>
      </c>
      <c r="S173" s="98">
        <v>177.18135899999999</v>
      </c>
      <c r="T173" s="98">
        <v>176.25748999999999</v>
      </c>
      <c r="U173" s="98">
        <v>235.41565</v>
      </c>
      <c r="V173" s="98">
        <v>8087.4179999999997</v>
      </c>
      <c r="W173" s="98">
        <v>8087.4179999999997</v>
      </c>
      <c r="X173" s="98"/>
      <c r="Y173" s="98">
        <v>0</v>
      </c>
      <c r="Z173" s="101">
        <v>1</v>
      </c>
      <c r="AA173" s="99">
        <v>2142.26872</v>
      </c>
      <c r="AB173" s="99">
        <v>239.30212499999999</v>
      </c>
      <c r="AC173" s="98"/>
      <c r="AD173" s="99">
        <v>2381.5708399999999</v>
      </c>
      <c r="AE173" s="99">
        <v>2381.5708399999999</v>
      </c>
    </row>
    <row r="174" spans="1:31" ht="15.5" x14ac:dyDescent="0.35">
      <c r="A174" s="100">
        <v>40299</v>
      </c>
      <c r="B174" s="98">
        <v>8079.22894</v>
      </c>
      <c r="C174" s="98">
        <v>3766.82755</v>
      </c>
      <c r="D174" s="98">
        <v>301.54647299999999</v>
      </c>
      <c r="E174" s="98">
        <v>604.28684299999998</v>
      </c>
      <c r="F174" s="98">
        <v>600.58191699999998</v>
      </c>
      <c r="G174" s="99">
        <v>2141.6025100000002</v>
      </c>
      <c r="H174" s="98">
        <v>603.79963399999997</v>
      </c>
      <c r="I174" s="98">
        <v>115.59208599999999</v>
      </c>
      <c r="J174" s="98">
        <v>114.002737</v>
      </c>
      <c r="K174" s="98">
        <v>619.61546699999997</v>
      </c>
      <c r="L174" s="98">
        <v>413.36022100000002</v>
      </c>
      <c r="M174" s="98">
        <v>440.55352299999998</v>
      </c>
      <c r="N174" s="98">
        <v>362.44664999999998</v>
      </c>
      <c r="O174" s="99">
        <v>238.772144</v>
      </c>
      <c r="P174" s="98">
        <v>392.24009899999999</v>
      </c>
      <c r="Q174" s="98">
        <v>254.00736699999999</v>
      </c>
      <c r="R174" s="98">
        <v>287.60677099999998</v>
      </c>
      <c r="S174" s="98">
        <v>177.06239500000001</v>
      </c>
      <c r="T174" s="98">
        <v>176.37356600000001</v>
      </c>
      <c r="U174" s="98">
        <v>235.778086</v>
      </c>
      <c r="V174" s="98">
        <v>8079.22894</v>
      </c>
      <c r="W174" s="98">
        <v>8079.22894</v>
      </c>
      <c r="X174" s="98"/>
      <c r="Y174" s="98">
        <v>0</v>
      </c>
      <c r="Z174" s="101">
        <v>1</v>
      </c>
      <c r="AA174" s="99">
        <v>2141.6025100000002</v>
      </c>
      <c r="AB174" s="99">
        <v>238.772144</v>
      </c>
      <c r="AC174" s="98"/>
      <c r="AD174" s="99">
        <v>2380.3746599999999</v>
      </c>
      <c r="AE174" s="99">
        <v>2380.3746599999999</v>
      </c>
    </row>
    <row r="175" spans="1:31" ht="15.5" x14ac:dyDescent="0.35">
      <c r="A175" s="100">
        <v>40330</v>
      </c>
      <c r="B175" s="98">
        <v>8064.0644400000001</v>
      </c>
      <c r="C175" s="98">
        <v>3760.1933100000001</v>
      </c>
      <c r="D175" s="98">
        <v>300.62967099999997</v>
      </c>
      <c r="E175" s="98">
        <v>602.51037099999996</v>
      </c>
      <c r="F175" s="98">
        <v>599.74938399999996</v>
      </c>
      <c r="G175" s="99">
        <v>2140.1610099999998</v>
      </c>
      <c r="H175" s="98">
        <v>601.51402099999996</v>
      </c>
      <c r="I175" s="98">
        <v>115.37824000000001</v>
      </c>
      <c r="J175" s="98">
        <v>113.67537</v>
      </c>
      <c r="K175" s="98">
        <v>618.86151700000005</v>
      </c>
      <c r="L175" s="98">
        <v>412.36774100000002</v>
      </c>
      <c r="M175" s="98">
        <v>439.18107900000001</v>
      </c>
      <c r="N175" s="98">
        <v>361.19290000000001</v>
      </c>
      <c r="O175" s="99">
        <v>238.10321300000001</v>
      </c>
      <c r="P175" s="98">
        <v>391.16094199999998</v>
      </c>
      <c r="Q175" s="98">
        <v>253.45517000000001</v>
      </c>
      <c r="R175" s="98">
        <v>287.44741599999998</v>
      </c>
      <c r="S175" s="98">
        <v>176.842783</v>
      </c>
      <c r="T175" s="98">
        <v>176.11944700000001</v>
      </c>
      <c r="U175" s="98">
        <v>235.71355299999999</v>
      </c>
      <c r="V175" s="98">
        <v>8064.0644400000001</v>
      </c>
      <c r="W175" s="98">
        <v>8064.0644400000001</v>
      </c>
      <c r="X175" s="98"/>
      <c r="Y175" s="98">
        <v>0</v>
      </c>
      <c r="Z175" s="101">
        <v>1</v>
      </c>
      <c r="AA175" s="99">
        <v>2140.1610099999998</v>
      </c>
      <c r="AB175" s="99">
        <v>238.10321300000001</v>
      </c>
      <c r="AC175" s="98"/>
      <c r="AD175" s="99">
        <v>2378.26422</v>
      </c>
      <c r="AE175" s="99">
        <v>2378.26422</v>
      </c>
    </row>
    <row r="176" spans="1:31" ht="15.5" x14ac:dyDescent="0.35">
      <c r="A176" s="100">
        <v>40360</v>
      </c>
      <c r="B176" s="98">
        <v>8054.8220000000001</v>
      </c>
      <c r="C176" s="98">
        <v>3757.0947900000001</v>
      </c>
      <c r="D176" s="98">
        <v>299.851518</v>
      </c>
      <c r="E176" s="98">
        <v>601.53953999999999</v>
      </c>
      <c r="F176" s="98">
        <v>599.60278800000003</v>
      </c>
      <c r="G176" s="99">
        <v>2140.3406500000001</v>
      </c>
      <c r="H176" s="98">
        <v>600.06678299999999</v>
      </c>
      <c r="I176" s="98">
        <v>115.296306</v>
      </c>
      <c r="J176" s="98">
        <v>113.435345</v>
      </c>
      <c r="K176" s="98">
        <v>618.80475899999999</v>
      </c>
      <c r="L176" s="98">
        <v>411.58017000000001</v>
      </c>
      <c r="M176" s="98">
        <v>438.48279200000002</v>
      </c>
      <c r="N176" s="98">
        <v>359.87706800000001</v>
      </c>
      <c r="O176" s="99">
        <v>237.63501400000001</v>
      </c>
      <c r="P176" s="98">
        <v>390.403887</v>
      </c>
      <c r="Q176" s="98">
        <v>253.140469</v>
      </c>
      <c r="R176" s="98">
        <v>286.99207699999999</v>
      </c>
      <c r="S176" s="98">
        <v>176.53545600000001</v>
      </c>
      <c r="T176" s="98">
        <v>175.82395299999999</v>
      </c>
      <c r="U176" s="98">
        <v>235.41273100000001</v>
      </c>
      <c r="V176" s="98">
        <v>8054.8220000000001</v>
      </c>
      <c r="W176" s="98">
        <v>8054.8220000000001</v>
      </c>
      <c r="X176" s="98"/>
      <c r="Y176" s="98">
        <v>0</v>
      </c>
      <c r="Z176" s="101">
        <v>1</v>
      </c>
      <c r="AA176" s="99">
        <v>2140.3406500000001</v>
      </c>
      <c r="AB176" s="99">
        <v>237.63501400000001</v>
      </c>
      <c r="AC176" s="98"/>
      <c r="AD176" s="99">
        <v>2377.9756600000001</v>
      </c>
      <c r="AE176" s="99">
        <v>2377.9756600000001</v>
      </c>
    </row>
    <row r="177" spans="1:31" ht="15.5" x14ac:dyDescent="0.35">
      <c r="A177" s="100">
        <v>40391</v>
      </c>
      <c r="B177" s="98">
        <v>8060.8119299999998</v>
      </c>
      <c r="C177" s="98">
        <v>3762.69454</v>
      </c>
      <c r="D177" s="98">
        <v>299.69030400000003</v>
      </c>
      <c r="E177" s="98">
        <v>602.86021800000003</v>
      </c>
      <c r="F177" s="98">
        <v>600.58240799999999</v>
      </c>
      <c r="G177" s="99">
        <v>2143.93255</v>
      </c>
      <c r="H177" s="98">
        <v>600.65041499999995</v>
      </c>
      <c r="I177" s="98">
        <v>115.561052</v>
      </c>
      <c r="J177" s="98">
        <v>113.45332500000001</v>
      </c>
      <c r="K177" s="98">
        <v>620.092671</v>
      </c>
      <c r="L177" s="98">
        <v>411.42298599999998</v>
      </c>
      <c r="M177" s="98">
        <v>438.95051699999999</v>
      </c>
      <c r="N177" s="98">
        <v>359.07538399999999</v>
      </c>
      <c r="O177" s="99">
        <v>237.621163</v>
      </c>
      <c r="P177" s="98">
        <v>390.31810200000001</v>
      </c>
      <c r="Q177" s="98">
        <v>253.227632</v>
      </c>
      <c r="R177" s="98">
        <v>286.42982999999998</v>
      </c>
      <c r="S177" s="98">
        <v>176.17345399999999</v>
      </c>
      <c r="T177" s="98">
        <v>175.749685</v>
      </c>
      <c r="U177" s="98">
        <v>235.01959500000001</v>
      </c>
      <c r="V177" s="98">
        <v>8060.8119299999998</v>
      </c>
      <c r="W177" s="98">
        <v>8060.8119299999998</v>
      </c>
      <c r="X177" s="98"/>
      <c r="Y177" s="98">
        <v>0</v>
      </c>
      <c r="Z177" s="101">
        <v>1</v>
      </c>
      <c r="AA177" s="99">
        <v>2143.93255</v>
      </c>
      <c r="AB177" s="99">
        <v>237.621163</v>
      </c>
      <c r="AC177" s="98"/>
      <c r="AD177" s="99">
        <v>2381.5537199999999</v>
      </c>
      <c r="AE177" s="99">
        <v>2381.5537199999999</v>
      </c>
    </row>
    <row r="178" spans="1:31" ht="15.5" x14ac:dyDescent="0.35">
      <c r="A178" s="100">
        <v>40422</v>
      </c>
      <c r="B178" s="98">
        <v>8076.9957999999997</v>
      </c>
      <c r="C178" s="98">
        <v>3774.2889</v>
      </c>
      <c r="D178" s="98">
        <v>300.03911299999999</v>
      </c>
      <c r="E178" s="98">
        <v>605.67441399999996</v>
      </c>
      <c r="F178" s="98">
        <v>602.08061599999996</v>
      </c>
      <c r="G178" s="99">
        <v>2150.30665</v>
      </c>
      <c r="H178" s="98">
        <v>602.39990599999999</v>
      </c>
      <c r="I178" s="98">
        <v>115.868819</v>
      </c>
      <c r="J178" s="98">
        <v>113.704973</v>
      </c>
      <c r="K178" s="98">
        <v>622.05984000000001</v>
      </c>
      <c r="L178" s="98">
        <v>411.90482700000001</v>
      </c>
      <c r="M178" s="98">
        <v>440.04262699999998</v>
      </c>
      <c r="N178" s="98">
        <v>358.690405</v>
      </c>
      <c r="O178" s="99">
        <v>237.97100800000001</v>
      </c>
      <c r="P178" s="98">
        <v>390.64730300000002</v>
      </c>
      <c r="Q178" s="98">
        <v>253.50747000000001</v>
      </c>
      <c r="R178" s="98">
        <v>285.84148399999998</v>
      </c>
      <c r="S178" s="98">
        <v>175.87026599999999</v>
      </c>
      <c r="T178" s="98">
        <v>175.89438000000001</v>
      </c>
      <c r="U178" s="98">
        <v>234.491274</v>
      </c>
      <c r="V178" s="98">
        <v>8076.9957999999997</v>
      </c>
      <c r="W178" s="98">
        <v>8076.9957999999997</v>
      </c>
      <c r="X178" s="98"/>
      <c r="Y178" s="98">
        <v>0</v>
      </c>
      <c r="Z178" s="101">
        <v>1</v>
      </c>
      <c r="AA178" s="99">
        <v>2150.30665</v>
      </c>
      <c r="AB178" s="99">
        <v>237.97100800000001</v>
      </c>
      <c r="AC178" s="98"/>
      <c r="AD178" s="99">
        <v>2388.2776600000002</v>
      </c>
      <c r="AE178" s="99">
        <v>2388.2776600000002</v>
      </c>
    </row>
    <row r="179" spans="1:31" ht="15.5" x14ac:dyDescent="0.35">
      <c r="A179" s="100">
        <v>40452</v>
      </c>
      <c r="B179" s="98">
        <v>8094.7479999999996</v>
      </c>
      <c r="C179" s="98">
        <v>3787.20766</v>
      </c>
      <c r="D179" s="98">
        <v>300.64472799999999</v>
      </c>
      <c r="E179" s="98">
        <v>608.61317299999996</v>
      </c>
      <c r="F179" s="98">
        <v>603.22780499999999</v>
      </c>
      <c r="G179" s="99">
        <v>2158.2275500000001</v>
      </c>
      <c r="H179" s="98">
        <v>603.93586500000004</v>
      </c>
      <c r="I179" s="98">
        <v>115.786342</v>
      </c>
      <c r="J179" s="98">
        <v>114.117197</v>
      </c>
      <c r="K179" s="98">
        <v>623.712627</v>
      </c>
      <c r="L179" s="98">
        <v>412.930116</v>
      </c>
      <c r="M179" s="98">
        <v>440.95912399999997</v>
      </c>
      <c r="N179" s="98">
        <v>358.45627200000001</v>
      </c>
      <c r="O179" s="99">
        <v>238.50783200000001</v>
      </c>
      <c r="P179" s="98">
        <v>390.98384399999998</v>
      </c>
      <c r="Q179" s="98">
        <v>253.67741000000001</v>
      </c>
      <c r="R179" s="98">
        <v>285.28078199999999</v>
      </c>
      <c r="S179" s="98">
        <v>175.75949499999999</v>
      </c>
      <c r="T179" s="98">
        <v>176.18955500000001</v>
      </c>
      <c r="U179" s="98">
        <v>233.73818600000001</v>
      </c>
      <c r="V179" s="98">
        <v>8094.7479999999996</v>
      </c>
      <c r="W179" s="98">
        <v>8094.7479999999996</v>
      </c>
      <c r="X179" s="98"/>
      <c r="Y179" s="98">
        <v>0</v>
      </c>
      <c r="Z179" s="101">
        <v>1</v>
      </c>
      <c r="AA179" s="99">
        <v>2158.2275500000001</v>
      </c>
      <c r="AB179" s="99">
        <v>238.50783200000001</v>
      </c>
      <c r="AC179" s="98"/>
      <c r="AD179" s="99">
        <v>2396.7353800000001</v>
      </c>
      <c r="AE179" s="99">
        <v>2396.7353800000001</v>
      </c>
    </row>
    <row r="180" spans="1:31" ht="15.5" x14ac:dyDescent="0.35">
      <c r="A180" s="100">
        <v>40483</v>
      </c>
      <c r="B180" s="98">
        <v>8107.4972699999998</v>
      </c>
      <c r="C180" s="98">
        <v>3797.7726400000001</v>
      </c>
      <c r="D180" s="98">
        <v>301.27891799999998</v>
      </c>
      <c r="E180" s="98">
        <v>610.62626599999999</v>
      </c>
      <c r="F180" s="98">
        <v>603.41772200000003</v>
      </c>
      <c r="G180" s="99">
        <v>2166.5492300000001</v>
      </c>
      <c r="H180" s="98">
        <v>604.27604799999995</v>
      </c>
      <c r="I180" s="98">
        <v>115.042177</v>
      </c>
      <c r="J180" s="98">
        <v>114.614501</v>
      </c>
      <c r="K180" s="98">
        <v>624.338798</v>
      </c>
      <c r="L180" s="98">
        <v>414.35741899999999</v>
      </c>
      <c r="M180" s="98">
        <v>441.12383</v>
      </c>
      <c r="N180" s="98">
        <v>358.17051500000002</v>
      </c>
      <c r="O180" s="99">
        <v>239.080344</v>
      </c>
      <c r="P180" s="98">
        <v>391.03067600000003</v>
      </c>
      <c r="Q180" s="98">
        <v>253.525665</v>
      </c>
      <c r="R180" s="98">
        <v>284.80543299999999</v>
      </c>
      <c r="S180" s="98">
        <v>175.93213800000001</v>
      </c>
      <c r="T180" s="98">
        <v>176.57828000000001</v>
      </c>
      <c r="U180" s="98">
        <v>232.749596</v>
      </c>
      <c r="V180" s="98">
        <v>8107.4972699999998</v>
      </c>
      <c r="W180" s="98">
        <v>8107.4972699999998</v>
      </c>
      <c r="X180" s="98"/>
      <c r="Y180" s="98">
        <v>0</v>
      </c>
      <c r="Z180" s="101">
        <v>1</v>
      </c>
      <c r="AA180" s="99">
        <v>2166.5492300000001</v>
      </c>
      <c r="AB180" s="99">
        <v>239.080344</v>
      </c>
      <c r="AC180" s="98"/>
      <c r="AD180" s="99">
        <v>2405.6295799999998</v>
      </c>
      <c r="AE180" s="99">
        <v>2405.6295799999998</v>
      </c>
    </row>
    <row r="181" spans="1:31" ht="15.5" x14ac:dyDescent="0.35">
      <c r="A181" s="100">
        <v>40513</v>
      </c>
      <c r="B181" s="98">
        <v>8116.88976</v>
      </c>
      <c r="C181" s="98">
        <v>3806.2739499999998</v>
      </c>
      <c r="D181" s="98">
        <v>301.81339000000003</v>
      </c>
      <c r="E181" s="98">
        <v>611.93838800000003</v>
      </c>
      <c r="F181" s="98">
        <v>603.09752600000002</v>
      </c>
      <c r="G181" s="99">
        <v>2174.4832299999998</v>
      </c>
      <c r="H181" s="98">
        <v>604.02678200000003</v>
      </c>
      <c r="I181" s="98">
        <v>114.012164</v>
      </c>
      <c r="J181" s="98">
        <v>115.11175900000001</v>
      </c>
      <c r="K181" s="98">
        <v>624.35172499999999</v>
      </c>
      <c r="L181" s="98">
        <v>415.86186700000002</v>
      </c>
      <c r="M181" s="98">
        <v>440.85585400000002</v>
      </c>
      <c r="N181" s="98">
        <v>357.88422200000002</v>
      </c>
      <c r="O181" s="99">
        <v>239.63896700000001</v>
      </c>
      <c r="P181" s="98">
        <v>390.93314199999998</v>
      </c>
      <c r="Q181" s="98">
        <v>253.20361700000001</v>
      </c>
      <c r="R181" s="98">
        <v>284.48901699999999</v>
      </c>
      <c r="S181" s="98">
        <v>176.308784</v>
      </c>
      <c r="T181" s="98">
        <v>177.04982200000001</v>
      </c>
      <c r="U181" s="98">
        <v>231.83014800000001</v>
      </c>
      <c r="V181" s="98">
        <v>8116.88976</v>
      </c>
      <c r="W181" s="98">
        <v>8116.88976</v>
      </c>
      <c r="X181" s="98"/>
      <c r="Y181" s="98">
        <v>0</v>
      </c>
      <c r="Z181" s="101">
        <v>1</v>
      </c>
      <c r="AA181" s="99">
        <v>2174.4832299999998</v>
      </c>
      <c r="AB181" s="99">
        <v>239.63896700000001</v>
      </c>
      <c r="AC181" s="98"/>
      <c r="AD181" s="99">
        <v>2414.12219</v>
      </c>
      <c r="AE181" s="99">
        <v>2414.12219</v>
      </c>
    </row>
    <row r="182" spans="1:31" ht="15.5" x14ac:dyDescent="0.35">
      <c r="A182" s="100">
        <v>40544</v>
      </c>
      <c r="B182" s="98">
        <v>8126.6260000000002</v>
      </c>
      <c r="C182" s="98">
        <v>3813.9937199999999</v>
      </c>
      <c r="D182" s="98">
        <v>302.14483799999999</v>
      </c>
      <c r="E182" s="98">
        <v>613.09295999999995</v>
      </c>
      <c r="F182" s="98">
        <v>602.97772899999995</v>
      </c>
      <c r="G182" s="99">
        <v>2181.3304199999998</v>
      </c>
      <c r="H182" s="98">
        <v>604.19153900000003</v>
      </c>
      <c r="I182" s="98">
        <v>113.23396700000001</v>
      </c>
      <c r="J182" s="98">
        <v>115.52143700000001</v>
      </c>
      <c r="K182" s="98">
        <v>624.44618400000002</v>
      </c>
      <c r="L182" s="98">
        <v>417.07272999999998</v>
      </c>
      <c r="M182" s="98">
        <v>440.698126</v>
      </c>
      <c r="N182" s="98">
        <v>357.71186999999998</v>
      </c>
      <c r="O182" s="99">
        <v>240.15955500000001</v>
      </c>
      <c r="P182" s="98">
        <v>390.94718399999999</v>
      </c>
      <c r="Q182" s="98">
        <v>252.95344</v>
      </c>
      <c r="R182" s="98">
        <v>284.40907900000002</v>
      </c>
      <c r="S182" s="98">
        <v>176.76741699999999</v>
      </c>
      <c r="T182" s="98">
        <v>177.60499799999999</v>
      </c>
      <c r="U182" s="98">
        <v>231.36333300000001</v>
      </c>
      <c r="V182" s="98">
        <v>8126.6260000000002</v>
      </c>
      <c r="W182" s="98">
        <v>8126.6260000000002</v>
      </c>
      <c r="X182" s="98"/>
      <c r="Y182" s="98">
        <v>0</v>
      </c>
      <c r="Z182" s="101">
        <v>1</v>
      </c>
      <c r="AA182" s="99">
        <v>2181.3304199999998</v>
      </c>
      <c r="AB182" s="99">
        <v>240.15955500000001</v>
      </c>
      <c r="AC182" s="98"/>
      <c r="AD182" s="99">
        <v>2421.4899700000001</v>
      </c>
      <c r="AE182" s="99">
        <v>2421.4899700000001</v>
      </c>
    </row>
    <row r="183" spans="1:31" ht="15.5" x14ac:dyDescent="0.35">
      <c r="A183" s="100">
        <v>40575</v>
      </c>
      <c r="B183" s="98">
        <v>8139.4095200000002</v>
      </c>
      <c r="C183" s="98">
        <v>3821.9039600000001</v>
      </c>
      <c r="D183" s="98">
        <v>302.19730900000002</v>
      </c>
      <c r="E183" s="98">
        <v>614.466002</v>
      </c>
      <c r="F183" s="98">
        <v>603.57878500000004</v>
      </c>
      <c r="G183" s="99">
        <v>2186.6590900000001</v>
      </c>
      <c r="H183" s="98">
        <v>605.49219100000005</v>
      </c>
      <c r="I183" s="98">
        <v>113.089365</v>
      </c>
      <c r="J183" s="98">
        <v>115.78112</v>
      </c>
      <c r="K183" s="98">
        <v>625.163769</v>
      </c>
      <c r="L183" s="98">
        <v>417.74043699999999</v>
      </c>
      <c r="M183" s="98">
        <v>441.04840000000002</v>
      </c>
      <c r="N183" s="98">
        <v>357.74251800000002</v>
      </c>
      <c r="O183" s="99">
        <v>240.617977</v>
      </c>
      <c r="P183" s="98">
        <v>391.27257500000002</v>
      </c>
      <c r="Q183" s="98">
        <v>252.94089099999999</v>
      </c>
      <c r="R183" s="98">
        <v>284.61063100000001</v>
      </c>
      <c r="S183" s="98">
        <v>177.19840500000001</v>
      </c>
      <c r="T183" s="98">
        <v>178.22323900000001</v>
      </c>
      <c r="U183" s="98">
        <v>231.58749800000001</v>
      </c>
      <c r="V183" s="98">
        <v>8139.4095200000002</v>
      </c>
      <c r="W183" s="98">
        <v>8139.4095200000002</v>
      </c>
      <c r="X183" s="98"/>
      <c r="Y183" s="98">
        <v>0</v>
      </c>
      <c r="Z183" s="101">
        <v>1</v>
      </c>
      <c r="AA183" s="99">
        <v>2186.6590900000001</v>
      </c>
      <c r="AB183" s="99">
        <v>240.617977</v>
      </c>
      <c r="AC183" s="98"/>
      <c r="AD183" s="99">
        <v>2427.2770700000001</v>
      </c>
      <c r="AE183" s="99">
        <v>2427.2770700000001</v>
      </c>
    </row>
    <row r="184" spans="1:31" ht="15.5" x14ac:dyDescent="0.35">
      <c r="A184" s="100">
        <v>40603</v>
      </c>
      <c r="B184" s="98">
        <v>8153.95597</v>
      </c>
      <c r="C184" s="98">
        <v>3829.7361099999998</v>
      </c>
      <c r="D184" s="98">
        <v>302.00426299999998</v>
      </c>
      <c r="E184" s="98">
        <v>615.76392799999996</v>
      </c>
      <c r="F184" s="98">
        <v>604.66092200000003</v>
      </c>
      <c r="G184" s="99">
        <v>2191.1071200000001</v>
      </c>
      <c r="H184" s="98">
        <v>607.52420700000005</v>
      </c>
      <c r="I184" s="98">
        <v>113.336596</v>
      </c>
      <c r="J184" s="98">
        <v>115.928877</v>
      </c>
      <c r="K184" s="98">
        <v>626.433359</v>
      </c>
      <c r="L184" s="98">
        <v>418.10006800000002</v>
      </c>
      <c r="M184" s="98">
        <v>441.72374500000001</v>
      </c>
      <c r="N184" s="98">
        <v>357.96355199999999</v>
      </c>
      <c r="O184" s="99">
        <v>240.99016900000001</v>
      </c>
      <c r="P184" s="98">
        <v>391.88441799999998</v>
      </c>
      <c r="Q184" s="98">
        <v>253.02607</v>
      </c>
      <c r="R184" s="98">
        <v>285.00854900000002</v>
      </c>
      <c r="S184" s="98">
        <v>177.54164800000001</v>
      </c>
      <c r="T184" s="98">
        <v>178.79844900000001</v>
      </c>
      <c r="U184" s="98">
        <v>232.160426</v>
      </c>
      <c r="V184" s="98">
        <v>8153.95597</v>
      </c>
      <c r="W184" s="98">
        <v>8153.95597</v>
      </c>
      <c r="X184" s="98"/>
      <c r="Y184" s="98">
        <v>0</v>
      </c>
      <c r="Z184" s="101">
        <v>1</v>
      </c>
      <c r="AA184" s="99">
        <v>2191.1071200000001</v>
      </c>
      <c r="AB184" s="99">
        <v>240.99016900000001</v>
      </c>
      <c r="AC184" s="98"/>
      <c r="AD184" s="99">
        <v>2432.09728</v>
      </c>
      <c r="AE184" s="99">
        <v>2432.09728</v>
      </c>
    </row>
    <row r="185" spans="1:31" ht="15.5" x14ac:dyDescent="0.35">
      <c r="A185" s="100">
        <v>40634</v>
      </c>
      <c r="B185" s="98">
        <v>8167.9840000000004</v>
      </c>
      <c r="C185" s="98">
        <v>3836.91149</v>
      </c>
      <c r="D185" s="98">
        <v>301.62651699999998</v>
      </c>
      <c r="E185" s="98">
        <v>616.52574900000002</v>
      </c>
      <c r="F185" s="98">
        <v>605.79431299999999</v>
      </c>
      <c r="G185" s="99">
        <v>2195.5797499999999</v>
      </c>
      <c r="H185" s="98">
        <v>609.60145699999998</v>
      </c>
      <c r="I185" s="98">
        <v>113.57801600000001</v>
      </c>
      <c r="J185" s="98">
        <v>116.027894</v>
      </c>
      <c r="K185" s="98">
        <v>628.03065400000003</v>
      </c>
      <c r="L185" s="98">
        <v>418.507859</v>
      </c>
      <c r="M185" s="98">
        <v>442.396052</v>
      </c>
      <c r="N185" s="98">
        <v>358.33694100000002</v>
      </c>
      <c r="O185" s="99">
        <v>241.25208799999999</v>
      </c>
      <c r="P185" s="98">
        <v>392.70164899999997</v>
      </c>
      <c r="Q185" s="98">
        <v>252.992659</v>
      </c>
      <c r="R185" s="98">
        <v>285.48517800000002</v>
      </c>
      <c r="S185" s="98">
        <v>177.749425</v>
      </c>
      <c r="T185" s="98">
        <v>179.20314500000001</v>
      </c>
      <c r="U185" s="98">
        <v>232.59475699999999</v>
      </c>
      <c r="V185" s="98">
        <v>8167.9840000000004</v>
      </c>
      <c r="W185" s="98">
        <v>8167.9840000000004</v>
      </c>
      <c r="X185" s="98"/>
      <c r="Y185" s="98">
        <v>0</v>
      </c>
      <c r="Z185" s="101">
        <v>1</v>
      </c>
      <c r="AA185" s="99">
        <v>2195.5797499999999</v>
      </c>
      <c r="AB185" s="99">
        <v>241.25208799999999</v>
      </c>
      <c r="AC185" s="98"/>
      <c r="AD185" s="99">
        <v>2436.8318399999998</v>
      </c>
      <c r="AE185" s="99">
        <v>2436.8318399999998</v>
      </c>
    </row>
    <row r="186" spans="1:31" ht="15.5" x14ac:dyDescent="0.35">
      <c r="A186" s="100">
        <v>40664</v>
      </c>
      <c r="B186" s="98">
        <v>8179.6995699999998</v>
      </c>
      <c r="C186" s="98">
        <v>3843.0354000000002</v>
      </c>
      <c r="D186" s="98">
        <v>301.14649300000002</v>
      </c>
      <c r="E186" s="98">
        <v>616.48984700000005</v>
      </c>
      <c r="F186" s="98">
        <v>606.62674500000003</v>
      </c>
      <c r="G186" s="99">
        <v>2200.71074</v>
      </c>
      <c r="H186" s="98">
        <v>611.17242899999997</v>
      </c>
      <c r="I186" s="98">
        <v>113.51589800000001</v>
      </c>
      <c r="J186" s="98">
        <v>116.128052</v>
      </c>
      <c r="K186" s="98">
        <v>629.69013099999995</v>
      </c>
      <c r="L186" s="98">
        <v>419.19485200000003</v>
      </c>
      <c r="M186" s="98">
        <v>442.82398599999999</v>
      </c>
      <c r="N186" s="98">
        <v>358.81936000000002</v>
      </c>
      <c r="O186" s="99">
        <v>241.396118</v>
      </c>
      <c r="P186" s="98">
        <v>393.63769000000002</v>
      </c>
      <c r="Q186" s="98">
        <v>252.685621</v>
      </c>
      <c r="R186" s="98">
        <v>285.94104800000002</v>
      </c>
      <c r="S186" s="98">
        <v>177.79611199999999</v>
      </c>
      <c r="T186" s="98">
        <v>179.36577600000001</v>
      </c>
      <c r="U186" s="98">
        <v>232.55860999999999</v>
      </c>
      <c r="V186" s="98">
        <v>8179.6995699999998</v>
      </c>
      <c r="W186" s="98">
        <v>8179.6995699999998</v>
      </c>
      <c r="X186" s="98"/>
      <c r="Y186" s="98">
        <v>0</v>
      </c>
      <c r="Z186" s="101">
        <v>1</v>
      </c>
      <c r="AA186" s="99">
        <v>2200.71074</v>
      </c>
      <c r="AB186" s="99">
        <v>241.396118</v>
      </c>
      <c r="AC186" s="98"/>
      <c r="AD186" s="99">
        <v>2442.1068500000001</v>
      </c>
      <c r="AE186" s="99">
        <v>2442.1068500000001</v>
      </c>
    </row>
    <row r="187" spans="1:31" ht="15.5" x14ac:dyDescent="0.35">
      <c r="A187" s="100">
        <v>40695</v>
      </c>
      <c r="B187" s="98">
        <v>8189.2577799999999</v>
      </c>
      <c r="C187" s="98">
        <v>3848.4491699999999</v>
      </c>
      <c r="D187" s="98">
        <v>300.73305299999998</v>
      </c>
      <c r="E187" s="98">
        <v>616.19208600000002</v>
      </c>
      <c r="F187" s="98">
        <v>607.11647600000003</v>
      </c>
      <c r="G187" s="99">
        <v>2206.0477599999999</v>
      </c>
      <c r="H187" s="98">
        <v>612.22407699999997</v>
      </c>
      <c r="I187" s="98">
        <v>113.252189</v>
      </c>
      <c r="J187" s="98">
        <v>116.22600199999999</v>
      </c>
      <c r="K187" s="98">
        <v>630.98139400000002</v>
      </c>
      <c r="L187" s="98">
        <v>419.891301</v>
      </c>
      <c r="M187" s="98">
        <v>443.11328900000001</v>
      </c>
      <c r="N187" s="98">
        <v>359.346318</v>
      </c>
      <c r="O187" s="99">
        <v>241.48035899999999</v>
      </c>
      <c r="P187" s="98">
        <v>394.583912</v>
      </c>
      <c r="Q187" s="98">
        <v>252.19502499999999</v>
      </c>
      <c r="R187" s="98">
        <v>286.34944000000002</v>
      </c>
      <c r="S187" s="98">
        <v>177.74445</v>
      </c>
      <c r="T187" s="98">
        <v>179.43852100000001</v>
      </c>
      <c r="U187" s="98">
        <v>232.34202199999999</v>
      </c>
      <c r="V187" s="98">
        <v>8189.2577799999999</v>
      </c>
      <c r="W187" s="98">
        <v>8189.2577799999999</v>
      </c>
      <c r="X187" s="98"/>
      <c r="Y187" s="98">
        <v>0</v>
      </c>
      <c r="Z187" s="101">
        <v>1</v>
      </c>
      <c r="AA187" s="99">
        <v>2206.0477599999999</v>
      </c>
      <c r="AB187" s="99">
        <v>241.48035899999999</v>
      </c>
      <c r="AC187" s="98"/>
      <c r="AD187" s="99">
        <v>2447.5281199999999</v>
      </c>
      <c r="AE187" s="99">
        <v>2447.5281199999999</v>
      </c>
    </row>
    <row r="188" spans="1:31" ht="15.5" x14ac:dyDescent="0.35">
      <c r="A188" s="100">
        <v>40725</v>
      </c>
      <c r="B188" s="98">
        <v>8197.3009999999995</v>
      </c>
      <c r="C188" s="98">
        <v>3853.6781099999998</v>
      </c>
      <c r="D188" s="98">
        <v>300.576663</v>
      </c>
      <c r="E188" s="98">
        <v>616.367705</v>
      </c>
      <c r="F188" s="98">
        <v>607.29938000000004</v>
      </c>
      <c r="G188" s="99">
        <v>2210.8670099999999</v>
      </c>
      <c r="H188" s="98">
        <v>612.87797499999999</v>
      </c>
      <c r="I188" s="98">
        <v>112.988755</v>
      </c>
      <c r="J188" s="98">
        <v>116.30509000000001</v>
      </c>
      <c r="K188" s="98">
        <v>631.43282299999998</v>
      </c>
      <c r="L188" s="98">
        <v>420.20226300000002</v>
      </c>
      <c r="M188" s="98">
        <v>443.45647500000001</v>
      </c>
      <c r="N188" s="98">
        <v>359.84803099999999</v>
      </c>
      <c r="O188" s="99">
        <v>241.57934</v>
      </c>
      <c r="P188" s="98">
        <v>395.42617300000001</v>
      </c>
      <c r="Q188" s="98">
        <v>251.67221900000001</v>
      </c>
      <c r="R188" s="98">
        <v>286.70182499999999</v>
      </c>
      <c r="S188" s="98">
        <v>177.67927499999999</v>
      </c>
      <c r="T188" s="98">
        <v>179.629493</v>
      </c>
      <c r="U188" s="98">
        <v>232.39051000000001</v>
      </c>
      <c r="V188" s="98">
        <v>8197.3009999999995</v>
      </c>
      <c r="W188" s="98">
        <v>8197.3009999999995</v>
      </c>
      <c r="X188" s="98"/>
      <c r="Y188" s="98">
        <v>0</v>
      </c>
      <c r="Z188" s="101">
        <v>1</v>
      </c>
      <c r="AA188" s="99">
        <v>2210.8670099999999</v>
      </c>
      <c r="AB188" s="99">
        <v>241.57934</v>
      </c>
      <c r="AC188" s="98"/>
      <c r="AD188" s="99">
        <v>2452.4463500000002</v>
      </c>
      <c r="AE188" s="99">
        <v>2452.4463500000002</v>
      </c>
    </row>
    <row r="189" spans="1:31" ht="15.5" x14ac:dyDescent="0.35">
      <c r="A189" s="100">
        <v>40756</v>
      </c>
      <c r="B189" s="98">
        <v>8204.8983800000005</v>
      </c>
      <c r="C189" s="98">
        <v>3859.2879600000001</v>
      </c>
      <c r="D189" s="98">
        <v>300.78772800000002</v>
      </c>
      <c r="E189" s="98">
        <v>617.54983400000003</v>
      </c>
      <c r="F189" s="98">
        <v>607.29637700000001</v>
      </c>
      <c r="G189" s="99">
        <v>2214.7417500000001</v>
      </c>
      <c r="H189" s="98">
        <v>613.33356300000003</v>
      </c>
      <c r="I189" s="98">
        <v>112.875083</v>
      </c>
      <c r="J189" s="98">
        <v>116.364163</v>
      </c>
      <c r="K189" s="98">
        <v>630.88342999999998</v>
      </c>
      <c r="L189" s="98">
        <v>419.88867099999999</v>
      </c>
      <c r="M189" s="98">
        <v>443.98997200000002</v>
      </c>
      <c r="N189" s="98">
        <v>360.28736900000001</v>
      </c>
      <c r="O189" s="99">
        <v>241.75052500000001</v>
      </c>
      <c r="P189" s="98">
        <v>396.10214300000001</v>
      </c>
      <c r="Q189" s="98">
        <v>251.26821699999999</v>
      </c>
      <c r="R189" s="98">
        <v>287.01396</v>
      </c>
      <c r="S189" s="98">
        <v>177.66870299999999</v>
      </c>
      <c r="T189" s="98">
        <v>180.08853999999999</v>
      </c>
      <c r="U189" s="98">
        <v>233.00855300000001</v>
      </c>
      <c r="V189" s="98">
        <v>8204.8983800000005</v>
      </c>
      <c r="W189" s="98">
        <v>8204.8983800000005</v>
      </c>
      <c r="X189" s="98"/>
      <c r="Y189" s="98">
        <v>0</v>
      </c>
      <c r="Z189" s="101">
        <v>1</v>
      </c>
      <c r="AA189" s="99">
        <v>2214.7417500000001</v>
      </c>
      <c r="AB189" s="99">
        <v>241.75052500000001</v>
      </c>
      <c r="AC189" s="98"/>
      <c r="AD189" s="99">
        <v>2456.4922799999999</v>
      </c>
      <c r="AE189" s="99">
        <v>2456.4922799999999</v>
      </c>
    </row>
    <row r="190" spans="1:31" ht="15.5" x14ac:dyDescent="0.35">
      <c r="A190" s="100">
        <v>40787</v>
      </c>
      <c r="B190" s="98">
        <v>8214.8260699999992</v>
      </c>
      <c r="C190" s="98">
        <v>3866.0061900000001</v>
      </c>
      <c r="D190" s="98">
        <v>301.15640000000002</v>
      </c>
      <c r="E190" s="98">
        <v>619.46319600000004</v>
      </c>
      <c r="F190" s="98">
        <v>607.56857200000002</v>
      </c>
      <c r="G190" s="99">
        <v>2218.4337099999998</v>
      </c>
      <c r="H190" s="98">
        <v>614.10175100000004</v>
      </c>
      <c r="I190" s="98">
        <v>112.85113699999999</v>
      </c>
      <c r="J190" s="98">
        <v>116.464078</v>
      </c>
      <c r="K190" s="98">
        <v>630.41474700000003</v>
      </c>
      <c r="L190" s="98">
        <v>419.334968</v>
      </c>
      <c r="M190" s="98">
        <v>444.62586900000002</v>
      </c>
      <c r="N190" s="98">
        <v>360.75782299999997</v>
      </c>
      <c r="O190" s="99">
        <v>241.98310900000001</v>
      </c>
      <c r="P190" s="98">
        <v>396.75673799999998</v>
      </c>
      <c r="Q190" s="98">
        <v>251.132699</v>
      </c>
      <c r="R190" s="98">
        <v>287.39875899999998</v>
      </c>
      <c r="S190" s="98">
        <v>177.71398300000001</v>
      </c>
      <c r="T190" s="98">
        <v>180.73246900000001</v>
      </c>
      <c r="U190" s="98">
        <v>233.936475</v>
      </c>
      <c r="V190" s="98">
        <v>8214.8260699999992</v>
      </c>
      <c r="W190" s="98">
        <v>8214.8260699999992</v>
      </c>
      <c r="X190" s="98"/>
      <c r="Y190" s="98">
        <v>0</v>
      </c>
      <c r="Z190" s="101">
        <v>1</v>
      </c>
      <c r="AA190" s="99">
        <v>2218.4337099999998</v>
      </c>
      <c r="AB190" s="99">
        <v>241.98310900000001</v>
      </c>
      <c r="AC190" s="98"/>
      <c r="AD190" s="99">
        <v>2460.4168199999999</v>
      </c>
      <c r="AE190" s="99">
        <v>2460.4168199999999</v>
      </c>
    </row>
    <row r="191" spans="1:31" ht="15.5" x14ac:dyDescent="0.35">
      <c r="A191" s="100">
        <v>40817</v>
      </c>
      <c r="B191" s="98">
        <v>8230.2870000000003</v>
      </c>
      <c r="C191" s="98">
        <v>3874.6006900000002</v>
      </c>
      <c r="D191" s="98">
        <v>301.39276799999999</v>
      </c>
      <c r="E191" s="98">
        <v>621.630405</v>
      </c>
      <c r="F191" s="98">
        <v>608.66211899999996</v>
      </c>
      <c r="G191" s="99">
        <v>2223.0016999999998</v>
      </c>
      <c r="H191" s="98">
        <v>615.77131499999996</v>
      </c>
      <c r="I191" s="98">
        <v>112.80449900000001</v>
      </c>
      <c r="J191" s="98">
        <v>116.681196</v>
      </c>
      <c r="K191" s="98">
        <v>631.41893500000003</v>
      </c>
      <c r="L191" s="98">
        <v>419.08147400000001</v>
      </c>
      <c r="M191" s="98">
        <v>445.220169</v>
      </c>
      <c r="N191" s="98">
        <v>361.385538</v>
      </c>
      <c r="O191" s="99">
        <v>242.249222</v>
      </c>
      <c r="P191" s="98">
        <v>397.58668599999999</v>
      </c>
      <c r="Q191" s="98">
        <v>251.41501099999999</v>
      </c>
      <c r="R191" s="98">
        <v>287.993424</v>
      </c>
      <c r="S191" s="98">
        <v>177.79964699999999</v>
      </c>
      <c r="T191" s="98">
        <v>181.419825</v>
      </c>
      <c r="U191" s="98">
        <v>234.77356599999999</v>
      </c>
      <c r="V191" s="98">
        <v>8230.2870000000003</v>
      </c>
      <c r="W191" s="98">
        <v>8230.2870000000003</v>
      </c>
      <c r="X191" s="98"/>
      <c r="Y191" s="98">
        <v>0</v>
      </c>
      <c r="Z191" s="101">
        <v>1</v>
      </c>
      <c r="AA191" s="99">
        <v>2223.0016999999998</v>
      </c>
      <c r="AB191" s="99">
        <v>242.249222</v>
      </c>
      <c r="AC191" s="98"/>
      <c r="AD191" s="99">
        <v>2465.2509300000002</v>
      </c>
      <c r="AE191" s="99">
        <v>2465.2509300000002</v>
      </c>
    </row>
    <row r="192" spans="1:31" ht="15.5" x14ac:dyDescent="0.35">
      <c r="A192" s="100">
        <v>40848</v>
      </c>
      <c r="B192" s="98">
        <v>8252.6906500000005</v>
      </c>
      <c r="C192" s="98">
        <v>3885.35914</v>
      </c>
      <c r="D192" s="98">
        <v>301.29706199999998</v>
      </c>
      <c r="E192" s="98">
        <v>623.63602600000002</v>
      </c>
      <c r="F192" s="98">
        <v>610.80739900000003</v>
      </c>
      <c r="G192" s="99">
        <v>2229.11256</v>
      </c>
      <c r="H192" s="98">
        <v>618.65764000000001</v>
      </c>
      <c r="I192" s="98">
        <v>112.655855</v>
      </c>
      <c r="J192" s="98">
        <v>117.042462</v>
      </c>
      <c r="K192" s="98">
        <v>634.69710899999995</v>
      </c>
      <c r="L192" s="98">
        <v>419.50243</v>
      </c>
      <c r="M192" s="98">
        <v>445.65310099999999</v>
      </c>
      <c r="N192" s="98">
        <v>362.21236900000002</v>
      </c>
      <c r="O192" s="99">
        <v>242.53025400000001</v>
      </c>
      <c r="P192" s="98">
        <v>398.71697599999999</v>
      </c>
      <c r="Q192" s="98">
        <v>252.16618500000001</v>
      </c>
      <c r="R192" s="98">
        <v>288.85832499999998</v>
      </c>
      <c r="S192" s="98">
        <v>177.90319299999999</v>
      </c>
      <c r="T192" s="98">
        <v>182.02905899999999</v>
      </c>
      <c r="U192" s="98">
        <v>235.21305100000001</v>
      </c>
      <c r="V192" s="98">
        <v>8252.6906500000005</v>
      </c>
      <c r="W192" s="98">
        <v>8252.6906500000005</v>
      </c>
      <c r="X192" s="98"/>
      <c r="Y192" s="98">
        <v>0</v>
      </c>
      <c r="Z192" s="101">
        <v>1</v>
      </c>
      <c r="AA192" s="99">
        <v>2229.11256</v>
      </c>
      <c r="AB192" s="99">
        <v>242.53025400000001</v>
      </c>
      <c r="AC192" s="98"/>
      <c r="AD192" s="99">
        <v>2471.6428099999998</v>
      </c>
      <c r="AE192" s="99">
        <v>2471.6428099999998</v>
      </c>
    </row>
    <row r="193" spans="1:31" ht="15.5" x14ac:dyDescent="0.35">
      <c r="A193" s="100">
        <v>40878</v>
      </c>
      <c r="B193" s="98">
        <v>8276.2728599999991</v>
      </c>
      <c r="C193" s="98">
        <v>3896.6484099999998</v>
      </c>
      <c r="D193" s="98">
        <v>301.03007200000002</v>
      </c>
      <c r="E193" s="98">
        <v>625.31240500000001</v>
      </c>
      <c r="F193" s="98">
        <v>612.971723</v>
      </c>
      <c r="G193" s="99">
        <v>2235.8651</v>
      </c>
      <c r="H193" s="98">
        <v>621.98254299999996</v>
      </c>
      <c r="I193" s="98">
        <v>112.458291</v>
      </c>
      <c r="J193" s="98">
        <v>117.377167</v>
      </c>
      <c r="K193" s="98">
        <v>638.686196</v>
      </c>
      <c r="L193" s="98">
        <v>420.30776100000003</v>
      </c>
      <c r="M193" s="98">
        <v>445.90181100000001</v>
      </c>
      <c r="N193" s="98">
        <v>362.943015</v>
      </c>
      <c r="O193" s="99">
        <v>242.84463400000001</v>
      </c>
      <c r="P193" s="98">
        <v>399.98565000000002</v>
      </c>
      <c r="Q193" s="98">
        <v>253.04400799999999</v>
      </c>
      <c r="R193" s="98">
        <v>289.74649299999999</v>
      </c>
      <c r="S193" s="98">
        <v>177.97397699999999</v>
      </c>
      <c r="T193" s="98">
        <v>182.518258</v>
      </c>
      <c r="U193" s="98">
        <v>235.32391799999999</v>
      </c>
      <c r="V193" s="98">
        <v>8276.2728599999991</v>
      </c>
      <c r="W193" s="98">
        <v>8276.2728599999991</v>
      </c>
      <c r="X193" s="98"/>
      <c r="Y193" s="98">
        <v>0</v>
      </c>
      <c r="Z193" s="101">
        <v>1</v>
      </c>
      <c r="AA193" s="99">
        <v>2235.8651</v>
      </c>
      <c r="AB193" s="99">
        <v>242.84463400000001</v>
      </c>
      <c r="AC193" s="98"/>
      <c r="AD193" s="99">
        <v>2478.70973</v>
      </c>
      <c r="AE193" s="99">
        <v>2478.70973</v>
      </c>
    </row>
    <row r="194" spans="1:31" ht="15.5" x14ac:dyDescent="0.35">
      <c r="A194" s="100">
        <v>40909</v>
      </c>
      <c r="B194" s="98">
        <v>8293.4760000000006</v>
      </c>
      <c r="C194" s="98">
        <v>3906.3551699999998</v>
      </c>
      <c r="D194" s="98">
        <v>300.84272900000002</v>
      </c>
      <c r="E194" s="98">
        <v>626.55383800000004</v>
      </c>
      <c r="F194" s="98">
        <v>613.80663300000003</v>
      </c>
      <c r="G194" s="99">
        <v>2241.9661599999999</v>
      </c>
      <c r="H194" s="98">
        <v>624.69444799999997</v>
      </c>
      <c r="I194" s="98">
        <v>112.297995</v>
      </c>
      <c r="J194" s="98">
        <v>117.465186</v>
      </c>
      <c r="K194" s="98">
        <v>641.23207500000001</v>
      </c>
      <c r="L194" s="98">
        <v>421.041313</v>
      </c>
      <c r="M194" s="98">
        <v>445.96767</v>
      </c>
      <c r="N194" s="98">
        <v>363.19788299999999</v>
      </c>
      <c r="O194" s="99">
        <v>243.22004799999999</v>
      </c>
      <c r="P194" s="98">
        <v>401.15901300000002</v>
      </c>
      <c r="Q194" s="98">
        <v>253.60795100000001</v>
      </c>
      <c r="R194" s="98">
        <v>290.33412600000003</v>
      </c>
      <c r="S194" s="98">
        <v>177.95432500000001</v>
      </c>
      <c r="T194" s="98">
        <v>182.86541600000001</v>
      </c>
      <c r="U194" s="98">
        <v>235.269092</v>
      </c>
      <c r="V194" s="98">
        <v>8293.4760000000006</v>
      </c>
      <c r="W194" s="98">
        <v>8293.4760000000006</v>
      </c>
      <c r="X194" s="98"/>
      <c r="Y194" s="98">
        <v>0</v>
      </c>
      <c r="Z194" s="101">
        <v>1</v>
      </c>
      <c r="AA194" s="99">
        <v>2241.9661599999999</v>
      </c>
      <c r="AB194" s="99">
        <v>243.22004799999999</v>
      </c>
      <c r="AC194" s="98"/>
      <c r="AD194" s="99">
        <v>2485.1862099999998</v>
      </c>
      <c r="AE194" s="99">
        <v>2485.1862099999998</v>
      </c>
    </row>
    <row r="195" spans="1:31" ht="15.5" x14ac:dyDescent="0.35">
      <c r="A195" s="100">
        <v>40940</v>
      </c>
      <c r="B195" s="98">
        <v>8299.2418199999993</v>
      </c>
      <c r="C195" s="98">
        <v>3913.0021999999999</v>
      </c>
      <c r="D195" s="98">
        <v>300.91445399999998</v>
      </c>
      <c r="E195" s="98">
        <v>627.32035399999995</v>
      </c>
      <c r="F195" s="98">
        <v>612.463931</v>
      </c>
      <c r="G195" s="99">
        <v>2246.49865</v>
      </c>
      <c r="H195" s="98">
        <v>626.02894800000001</v>
      </c>
      <c r="I195" s="98">
        <v>112.2398</v>
      </c>
      <c r="J195" s="98">
        <v>117.177892</v>
      </c>
      <c r="K195" s="98">
        <v>640.84646199999997</v>
      </c>
      <c r="L195" s="98">
        <v>421.33408700000001</v>
      </c>
      <c r="M195" s="98">
        <v>445.877162</v>
      </c>
      <c r="N195" s="98">
        <v>362.76730700000002</v>
      </c>
      <c r="O195" s="99">
        <v>243.66996499999999</v>
      </c>
      <c r="P195" s="98">
        <v>402.07085000000001</v>
      </c>
      <c r="Q195" s="98">
        <v>253.56508600000001</v>
      </c>
      <c r="R195" s="98">
        <v>290.402762</v>
      </c>
      <c r="S195" s="98">
        <v>177.81637599999999</v>
      </c>
      <c r="T195" s="98">
        <v>183.06399300000001</v>
      </c>
      <c r="U195" s="98">
        <v>235.183425</v>
      </c>
      <c r="V195" s="98">
        <v>8299.2418199999993</v>
      </c>
      <c r="W195" s="98">
        <v>8299.2418199999993</v>
      </c>
      <c r="X195" s="98"/>
      <c r="Y195" s="98">
        <v>0</v>
      </c>
      <c r="Z195" s="101">
        <v>1</v>
      </c>
      <c r="AA195" s="99">
        <v>2246.49865</v>
      </c>
      <c r="AB195" s="99">
        <v>243.66996499999999</v>
      </c>
      <c r="AC195" s="98"/>
      <c r="AD195" s="99">
        <v>2490.1686100000002</v>
      </c>
      <c r="AE195" s="99">
        <v>2490.1686100000002</v>
      </c>
    </row>
    <row r="196" spans="1:31" ht="15.5" x14ac:dyDescent="0.35">
      <c r="A196" s="100">
        <v>40969</v>
      </c>
      <c r="B196" s="98">
        <v>8298.50936</v>
      </c>
      <c r="C196" s="98">
        <v>3917.6567799999998</v>
      </c>
      <c r="D196" s="98">
        <v>301.13861900000001</v>
      </c>
      <c r="E196" s="98">
        <v>627.83492799999999</v>
      </c>
      <c r="F196" s="98">
        <v>610.09647299999995</v>
      </c>
      <c r="G196" s="99">
        <v>2250.0497999999998</v>
      </c>
      <c r="H196" s="98">
        <v>626.370316</v>
      </c>
      <c r="I196" s="98">
        <v>112.263115</v>
      </c>
      <c r="J196" s="98">
        <v>116.752645</v>
      </c>
      <c r="K196" s="98">
        <v>638.70440399999995</v>
      </c>
      <c r="L196" s="98">
        <v>421.16569399999997</v>
      </c>
      <c r="M196" s="98">
        <v>445.75721099999998</v>
      </c>
      <c r="N196" s="98">
        <v>362.12132600000001</v>
      </c>
      <c r="O196" s="99">
        <v>244.15097499999999</v>
      </c>
      <c r="P196" s="98">
        <v>402.82488000000001</v>
      </c>
      <c r="Q196" s="98">
        <v>253.21287899999999</v>
      </c>
      <c r="R196" s="98">
        <v>290.155306</v>
      </c>
      <c r="S196" s="98">
        <v>177.651533</v>
      </c>
      <c r="T196" s="98">
        <v>183.16931700000001</v>
      </c>
      <c r="U196" s="98">
        <v>235.08948000000001</v>
      </c>
      <c r="V196" s="98">
        <v>8298.50936</v>
      </c>
      <c r="W196" s="98">
        <v>8298.50936</v>
      </c>
      <c r="X196" s="98"/>
      <c r="Y196" s="98">
        <v>0</v>
      </c>
      <c r="Z196" s="101">
        <v>1</v>
      </c>
      <c r="AA196" s="99">
        <v>2250.0497999999998</v>
      </c>
      <c r="AB196" s="99">
        <v>244.15097499999999</v>
      </c>
      <c r="AC196" s="98"/>
      <c r="AD196" s="99">
        <v>2494.2007800000001</v>
      </c>
      <c r="AE196" s="99">
        <v>2494.2007800000001</v>
      </c>
    </row>
    <row r="197" spans="1:31" ht="15.5" x14ac:dyDescent="0.35">
      <c r="A197" s="100">
        <v>41000</v>
      </c>
      <c r="B197" s="98">
        <v>8298.7170000000006</v>
      </c>
      <c r="C197" s="98">
        <v>3922.0222899999999</v>
      </c>
      <c r="D197" s="98">
        <v>301.337084</v>
      </c>
      <c r="E197" s="98">
        <v>628.38627099999997</v>
      </c>
      <c r="F197" s="98">
        <v>608.35737700000004</v>
      </c>
      <c r="G197" s="99">
        <v>2253.58295</v>
      </c>
      <c r="H197" s="98">
        <v>626.38999200000001</v>
      </c>
      <c r="I197" s="98">
        <v>112.325997</v>
      </c>
      <c r="J197" s="98">
        <v>116.518299</v>
      </c>
      <c r="K197" s="98">
        <v>636.64678600000002</v>
      </c>
      <c r="L197" s="98">
        <v>420.60290199999997</v>
      </c>
      <c r="M197" s="98">
        <v>445.75985300000002</v>
      </c>
      <c r="N197" s="98">
        <v>361.89990399999999</v>
      </c>
      <c r="O197" s="99">
        <v>244.60544400000001</v>
      </c>
      <c r="P197" s="98">
        <v>403.59230500000001</v>
      </c>
      <c r="Q197" s="98">
        <v>252.996398</v>
      </c>
      <c r="R197" s="98">
        <v>289.90000300000003</v>
      </c>
      <c r="S197" s="98">
        <v>177.58101400000001</v>
      </c>
      <c r="T197" s="98">
        <v>183.252185</v>
      </c>
      <c r="U197" s="98">
        <v>234.98174299999999</v>
      </c>
      <c r="V197" s="98">
        <v>8298.7170000000006</v>
      </c>
      <c r="W197" s="98">
        <v>8298.7170000000006</v>
      </c>
      <c r="X197" s="98"/>
      <c r="Y197" s="98">
        <v>0</v>
      </c>
      <c r="Z197" s="101">
        <v>1</v>
      </c>
      <c r="AA197" s="99">
        <v>2253.58295</v>
      </c>
      <c r="AB197" s="99">
        <v>244.60544400000001</v>
      </c>
      <c r="AC197" s="98"/>
      <c r="AD197" s="99">
        <v>2498.1883899999998</v>
      </c>
      <c r="AE197" s="99">
        <v>2498.1883899999998</v>
      </c>
    </row>
    <row r="198" spans="1:31" ht="15.5" x14ac:dyDescent="0.35">
      <c r="A198" s="100">
        <v>41030</v>
      </c>
      <c r="B198" s="98">
        <v>8305.2272599999997</v>
      </c>
      <c r="C198" s="98">
        <v>3927.3392199999998</v>
      </c>
      <c r="D198" s="98">
        <v>301.38378</v>
      </c>
      <c r="E198" s="98">
        <v>629.16365099999996</v>
      </c>
      <c r="F198" s="98">
        <v>608.41626099999996</v>
      </c>
      <c r="G198" s="99">
        <v>2257.73362</v>
      </c>
      <c r="H198" s="98">
        <v>626.66478500000005</v>
      </c>
      <c r="I198" s="98">
        <v>112.393384</v>
      </c>
      <c r="J198" s="98">
        <v>116.69555</v>
      </c>
      <c r="K198" s="98">
        <v>636.05309399999999</v>
      </c>
      <c r="L198" s="98">
        <v>419.76275099999998</v>
      </c>
      <c r="M198" s="98">
        <v>445.97673300000002</v>
      </c>
      <c r="N198" s="98">
        <v>362.52256299999999</v>
      </c>
      <c r="O198" s="99">
        <v>244.99222700000001</v>
      </c>
      <c r="P198" s="98">
        <v>404.47070500000001</v>
      </c>
      <c r="Q198" s="98">
        <v>253.217669</v>
      </c>
      <c r="R198" s="98">
        <v>289.87735800000002</v>
      </c>
      <c r="S198" s="98">
        <v>177.688018</v>
      </c>
      <c r="T198" s="98">
        <v>183.36327499999999</v>
      </c>
      <c r="U198" s="98">
        <v>234.851393</v>
      </c>
      <c r="V198" s="98">
        <v>8305.2272599999997</v>
      </c>
      <c r="W198" s="98">
        <v>8305.2272599999997</v>
      </c>
      <c r="X198" s="98"/>
      <c r="Y198" s="98">
        <v>0</v>
      </c>
      <c r="Z198" s="101">
        <v>1</v>
      </c>
      <c r="AA198" s="99">
        <v>2257.73362</v>
      </c>
      <c r="AB198" s="99">
        <v>244.99222700000001</v>
      </c>
      <c r="AC198" s="98"/>
      <c r="AD198" s="99">
        <v>2502.7258499999998</v>
      </c>
      <c r="AE198" s="99">
        <v>2502.7258499999998</v>
      </c>
    </row>
    <row r="199" spans="1:31" ht="15.5" x14ac:dyDescent="0.35">
      <c r="A199" s="100">
        <v>41061</v>
      </c>
      <c r="B199" s="98">
        <v>8315.0991900000008</v>
      </c>
      <c r="C199" s="98">
        <v>3932.9964799999998</v>
      </c>
      <c r="D199" s="98">
        <v>301.36091399999998</v>
      </c>
      <c r="E199" s="98">
        <v>629.95856900000001</v>
      </c>
      <c r="F199" s="98">
        <v>609.50874599999997</v>
      </c>
      <c r="G199" s="99">
        <v>2261.8262800000002</v>
      </c>
      <c r="H199" s="98">
        <v>627.39296999999999</v>
      </c>
      <c r="I199" s="98">
        <v>112.45775500000001</v>
      </c>
      <c r="J199" s="98">
        <v>117.07245</v>
      </c>
      <c r="K199" s="98">
        <v>636.45722799999999</v>
      </c>
      <c r="L199" s="98">
        <v>418.96338200000002</v>
      </c>
      <c r="M199" s="98">
        <v>446.25792899999999</v>
      </c>
      <c r="N199" s="98">
        <v>363.52704</v>
      </c>
      <c r="O199" s="99">
        <v>245.33612500000001</v>
      </c>
      <c r="P199" s="98">
        <v>405.26317499999999</v>
      </c>
      <c r="Q199" s="98">
        <v>253.606561</v>
      </c>
      <c r="R199" s="98">
        <v>290.05691899999999</v>
      </c>
      <c r="S199" s="98">
        <v>177.903648</v>
      </c>
      <c r="T199" s="98">
        <v>183.47281000000001</v>
      </c>
      <c r="U199" s="98">
        <v>234.67637300000001</v>
      </c>
      <c r="V199" s="98">
        <v>8315.0991900000008</v>
      </c>
      <c r="W199" s="98">
        <v>8315.0991900000008</v>
      </c>
      <c r="X199" s="98"/>
      <c r="Y199" s="98">
        <v>0</v>
      </c>
      <c r="Z199" s="101">
        <v>1</v>
      </c>
      <c r="AA199" s="99">
        <v>2261.8262800000002</v>
      </c>
      <c r="AB199" s="99">
        <v>245.33612500000001</v>
      </c>
      <c r="AC199" s="98"/>
      <c r="AD199" s="99">
        <v>2507.1624000000002</v>
      </c>
      <c r="AE199" s="99">
        <v>2507.1624000000002</v>
      </c>
    </row>
    <row r="200" spans="1:31" ht="15.5" x14ac:dyDescent="0.35">
      <c r="A200" s="100">
        <v>41091</v>
      </c>
      <c r="B200" s="98">
        <v>8323.3160000000007</v>
      </c>
      <c r="C200" s="98">
        <v>3937.9200799999999</v>
      </c>
      <c r="D200" s="98">
        <v>301.40276499999999</v>
      </c>
      <c r="E200" s="98">
        <v>630.46308099999999</v>
      </c>
      <c r="F200" s="98">
        <v>610.38695499999994</v>
      </c>
      <c r="G200" s="99">
        <v>2264.8575700000001</v>
      </c>
      <c r="H200" s="98">
        <v>628.67819099999997</v>
      </c>
      <c r="I200" s="98">
        <v>112.518472</v>
      </c>
      <c r="J200" s="98">
        <v>117.328892</v>
      </c>
      <c r="K200" s="98">
        <v>636.931692</v>
      </c>
      <c r="L200" s="98">
        <v>418.57321400000001</v>
      </c>
      <c r="M200" s="98">
        <v>446.39312999999999</v>
      </c>
      <c r="N200" s="98">
        <v>364.23062900000002</v>
      </c>
      <c r="O200" s="99">
        <v>245.67842200000001</v>
      </c>
      <c r="P200" s="98">
        <v>405.69918699999999</v>
      </c>
      <c r="Q200" s="98">
        <v>253.74990600000001</v>
      </c>
      <c r="R200" s="98">
        <v>290.34049399999998</v>
      </c>
      <c r="S200" s="98">
        <v>178.12098800000001</v>
      </c>
      <c r="T200" s="98">
        <v>183.53089499999999</v>
      </c>
      <c r="U200" s="98">
        <v>234.43131399999999</v>
      </c>
      <c r="V200" s="98">
        <v>8323.3160000000007</v>
      </c>
      <c r="W200" s="98">
        <v>8323.3160000000007</v>
      </c>
      <c r="X200" s="98"/>
      <c r="Y200" s="98">
        <v>0</v>
      </c>
      <c r="Z200" s="101">
        <v>1</v>
      </c>
      <c r="AA200" s="99">
        <v>2264.8575700000001</v>
      </c>
      <c r="AB200" s="99">
        <v>245.67842200000001</v>
      </c>
      <c r="AC200" s="98"/>
      <c r="AD200" s="99">
        <v>2510.5360000000001</v>
      </c>
      <c r="AE200" s="99">
        <v>2510.5360000000001</v>
      </c>
    </row>
    <row r="201" spans="1:31" ht="15.5" x14ac:dyDescent="0.35">
      <c r="A201" s="100">
        <v>41122</v>
      </c>
      <c r="B201" s="98">
        <v>8326.5418100000006</v>
      </c>
      <c r="C201" s="98">
        <v>3941.3803800000001</v>
      </c>
      <c r="D201" s="98">
        <v>301.61759599999999</v>
      </c>
      <c r="E201" s="98">
        <v>630.47783200000003</v>
      </c>
      <c r="F201" s="98">
        <v>610.15054599999996</v>
      </c>
      <c r="G201" s="99">
        <v>2266.1974100000002</v>
      </c>
      <c r="H201" s="98">
        <v>630.50325299999997</v>
      </c>
      <c r="I201" s="98">
        <v>112.584293</v>
      </c>
      <c r="J201" s="98">
        <v>117.238783</v>
      </c>
      <c r="K201" s="98">
        <v>636.82287399999996</v>
      </c>
      <c r="L201" s="98">
        <v>418.824905</v>
      </c>
      <c r="M201" s="98">
        <v>446.286967</v>
      </c>
      <c r="N201" s="98">
        <v>364.13466899999997</v>
      </c>
      <c r="O201" s="99">
        <v>246.041732</v>
      </c>
      <c r="P201" s="98">
        <v>405.65189700000002</v>
      </c>
      <c r="Q201" s="98">
        <v>253.393349</v>
      </c>
      <c r="R201" s="98">
        <v>290.67527100000001</v>
      </c>
      <c r="S201" s="98">
        <v>178.25124199999999</v>
      </c>
      <c r="T201" s="98">
        <v>183.53436600000001</v>
      </c>
      <c r="U201" s="98">
        <v>234.154707</v>
      </c>
      <c r="V201" s="98">
        <v>8326.5418100000006</v>
      </c>
      <c r="W201" s="98">
        <v>8326.5418100000006</v>
      </c>
      <c r="X201" s="98"/>
      <c r="Y201" s="98">
        <v>0</v>
      </c>
      <c r="Z201" s="101">
        <v>1</v>
      </c>
      <c r="AA201" s="99">
        <v>2266.1974100000002</v>
      </c>
      <c r="AB201" s="99">
        <v>246.041732</v>
      </c>
      <c r="AC201" s="98"/>
      <c r="AD201" s="99">
        <v>2512.2391400000001</v>
      </c>
      <c r="AE201" s="99">
        <v>2512.2391400000001</v>
      </c>
    </row>
    <row r="202" spans="1:31" ht="15.5" x14ac:dyDescent="0.35">
      <c r="A202" s="100">
        <v>41153</v>
      </c>
      <c r="B202" s="98">
        <v>8328.16453</v>
      </c>
      <c r="C202" s="98">
        <v>3944.0251800000001</v>
      </c>
      <c r="D202" s="98">
        <v>302.00962299999998</v>
      </c>
      <c r="E202" s="98">
        <v>630.23781299999996</v>
      </c>
      <c r="F202" s="98">
        <v>609.28933199999994</v>
      </c>
      <c r="G202" s="99">
        <v>2266.70856</v>
      </c>
      <c r="H202" s="98">
        <v>632.36762199999998</v>
      </c>
      <c r="I202" s="98">
        <v>112.70155800000001</v>
      </c>
      <c r="J202" s="98">
        <v>116.952096</v>
      </c>
      <c r="K202" s="98">
        <v>636.57269499999995</v>
      </c>
      <c r="L202" s="98">
        <v>419.40808800000002</v>
      </c>
      <c r="M202" s="98">
        <v>446.30385200000001</v>
      </c>
      <c r="N202" s="98">
        <v>363.47667100000001</v>
      </c>
      <c r="O202" s="99">
        <v>246.37398300000001</v>
      </c>
      <c r="P202" s="98">
        <v>405.56919199999999</v>
      </c>
      <c r="Q202" s="98">
        <v>252.91779600000001</v>
      </c>
      <c r="R202" s="98">
        <v>291.18994900000001</v>
      </c>
      <c r="S202" s="98">
        <v>178.278099</v>
      </c>
      <c r="T202" s="98">
        <v>183.66698700000001</v>
      </c>
      <c r="U202" s="98">
        <v>234.14047099999999</v>
      </c>
      <c r="V202" s="98">
        <v>8328.16453</v>
      </c>
      <c r="W202" s="98">
        <v>8328.16453</v>
      </c>
      <c r="X202" s="98"/>
      <c r="Y202" s="98">
        <v>0</v>
      </c>
      <c r="Z202" s="101">
        <v>1</v>
      </c>
      <c r="AA202" s="99">
        <v>2266.70856</v>
      </c>
      <c r="AB202" s="99">
        <v>246.37398300000001</v>
      </c>
      <c r="AC202" s="98"/>
      <c r="AD202" s="99">
        <v>2513.0825500000001</v>
      </c>
      <c r="AE202" s="99">
        <v>2513.0825500000001</v>
      </c>
    </row>
    <row r="203" spans="1:31" ht="15.5" x14ac:dyDescent="0.35">
      <c r="A203" s="100">
        <v>41183</v>
      </c>
      <c r="B203" s="98">
        <v>8333.2530000000006</v>
      </c>
      <c r="C203" s="98">
        <v>3946.84663</v>
      </c>
      <c r="D203" s="98">
        <v>302.55704900000001</v>
      </c>
      <c r="E203" s="98">
        <v>630.08659899999998</v>
      </c>
      <c r="F203" s="98">
        <v>608.64066400000002</v>
      </c>
      <c r="G203" s="99">
        <v>2267.6270500000001</v>
      </c>
      <c r="H203" s="98">
        <v>633.64992500000005</v>
      </c>
      <c r="I203" s="98">
        <v>112.926005</v>
      </c>
      <c r="J203" s="98">
        <v>116.71281999999999</v>
      </c>
      <c r="K203" s="98">
        <v>636.89696100000003</v>
      </c>
      <c r="L203" s="98">
        <v>419.87664000000001</v>
      </c>
      <c r="M203" s="98">
        <v>446.92313899999999</v>
      </c>
      <c r="N203" s="98">
        <v>362.67819100000003</v>
      </c>
      <c r="O203" s="99">
        <v>246.60443000000001</v>
      </c>
      <c r="P203" s="98">
        <v>406.042643</v>
      </c>
      <c r="Q203" s="98">
        <v>252.862968</v>
      </c>
      <c r="R203" s="98">
        <v>292.05860999999999</v>
      </c>
      <c r="S203" s="98">
        <v>178.203372</v>
      </c>
      <c r="T203" s="98">
        <v>184.15924999999999</v>
      </c>
      <c r="U203" s="98">
        <v>234.74638100000001</v>
      </c>
      <c r="V203" s="98">
        <v>8333.2530000000006</v>
      </c>
      <c r="W203" s="98">
        <v>8333.2530000000006</v>
      </c>
      <c r="X203" s="98"/>
      <c r="Y203" s="98">
        <v>0</v>
      </c>
      <c r="Z203" s="101">
        <v>1</v>
      </c>
      <c r="AA203" s="99">
        <v>2267.6270500000001</v>
      </c>
      <c r="AB203" s="99">
        <v>246.60443000000001</v>
      </c>
      <c r="AC203" s="98"/>
      <c r="AD203" s="99">
        <v>2514.2314799999999</v>
      </c>
      <c r="AE203" s="99">
        <v>2514.2314799999999</v>
      </c>
    </row>
    <row r="204" spans="1:31" ht="15.5" x14ac:dyDescent="0.35">
      <c r="A204" s="100">
        <v>41214</v>
      </c>
      <c r="B204" s="98">
        <v>8345.5122599999995</v>
      </c>
      <c r="C204" s="98">
        <v>3950.8587000000002</v>
      </c>
      <c r="D204" s="98">
        <v>303.24805600000002</v>
      </c>
      <c r="E204" s="98">
        <v>630.37047700000005</v>
      </c>
      <c r="F204" s="98">
        <v>608.86236099999996</v>
      </c>
      <c r="G204" s="99">
        <v>2269.95937</v>
      </c>
      <c r="H204" s="98">
        <v>633.98705500000005</v>
      </c>
      <c r="I204" s="98">
        <v>113.293734</v>
      </c>
      <c r="J204" s="98">
        <v>116.714009</v>
      </c>
      <c r="K204" s="98">
        <v>638.31136600000002</v>
      </c>
      <c r="L204" s="98">
        <v>419.91573799999998</v>
      </c>
      <c r="M204" s="98">
        <v>448.42590200000001</v>
      </c>
      <c r="N204" s="98">
        <v>362.06431199999997</v>
      </c>
      <c r="O204" s="99">
        <v>246.695864</v>
      </c>
      <c r="P204" s="98">
        <v>407.42033400000003</v>
      </c>
      <c r="Q204" s="98">
        <v>253.577932</v>
      </c>
      <c r="R204" s="98">
        <v>293.36033800000001</v>
      </c>
      <c r="S204" s="98">
        <v>178.02298200000001</v>
      </c>
      <c r="T204" s="98">
        <v>185.14021</v>
      </c>
      <c r="U204" s="98">
        <v>236.141627</v>
      </c>
      <c r="V204" s="98">
        <v>8345.5122599999995</v>
      </c>
      <c r="W204" s="98">
        <v>8345.5122599999995</v>
      </c>
      <c r="X204" s="98"/>
      <c r="Y204" s="98">
        <v>0</v>
      </c>
      <c r="Z204" s="101">
        <v>1</v>
      </c>
      <c r="AA204" s="99">
        <v>2269.95937</v>
      </c>
      <c r="AB204" s="99">
        <v>246.695864</v>
      </c>
      <c r="AC204" s="98"/>
      <c r="AD204" s="99">
        <v>2516.65524</v>
      </c>
      <c r="AE204" s="99">
        <v>2516.65524</v>
      </c>
    </row>
    <row r="205" spans="1:31" ht="15.5" x14ac:dyDescent="0.35">
      <c r="A205" s="100">
        <v>41244</v>
      </c>
      <c r="B205" s="98">
        <v>8363.1922200000008</v>
      </c>
      <c r="C205" s="98">
        <v>3957.1625600000002</v>
      </c>
      <c r="D205" s="98">
        <v>304.11074200000002</v>
      </c>
      <c r="E205" s="98">
        <v>631.44656299999997</v>
      </c>
      <c r="F205" s="98">
        <v>609.89412700000003</v>
      </c>
      <c r="G205" s="99">
        <v>2273.7939900000001</v>
      </c>
      <c r="H205" s="98">
        <v>634.04896199999996</v>
      </c>
      <c r="I205" s="98">
        <v>113.762308</v>
      </c>
      <c r="J205" s="98">
        <v>116.944974</v>
      </c>
      <c r="K205" s="98">
        <v>640.53116399999999</v>
      </c>
      <c r="L205" s="98">
        <v>419.73575799999998</v>
      </c>
      <c r="M205" s="98">
        <v>450.30008900000001</v>
      </c>
      <c r="N205" s="98">
        <v>361.57422400000002</v>
      </c>
      <c r="O205" s="99">
        <v>246.74521999999999</v>
      </c>
      <c r="P205" s="98">
        <v>409.07640900000001</v>
      </c>
      <c r="Q205" s="98">
        <v>254.64914200000001</v>
      </c>
      <c r="R205" s="98">
        <v>294.79424299999999</v>
      </c>
      <c r="S205" s="98">
        <v>177.70930000000001</v>
      </c>
      <c r="T205" s="98">
        <v>186.333158</v>
      </c>
      <c r="U205" s="98">
        <v>237.74104700000001</v>
      </c>
      <c r="V205" s="98">
        <v>8363.1922200000008</v>
      </c>
      <c r="W205" s="98">
        <v>8363.1922200000008</v>
      </c>
      <c r="X205" s="98"/>
      <c r="Y205" s="98">
        <v>0</v>
      </c>
      <c r="Z205" s="101">
        <v>1</v>
      </c>
      <c r="AA205" s="99">
        <v>2273.7939900000001</v>
      </c>
      <c r="AB205" s="99">
        <v>246.74521999999999</v>
      </c>
      <c r="AC205" s="98"/>
      <c r="AD205" s="99">
        <v>2520.5392099999999</v>
      </c>
      <c r="AE205" s="99">
        <v>2520.5392099999999</v>
      </c>
    </row>
    <row r="206" spans="1:31" ht="15.5" x14ac:dyDescent="0.35">
      <c r="A206" s="100">
        <v>41275</v>
      </c>
      <c r="B206" s="98">
        <v>8383.1790000000001</v>
      </c>
      <c r="C206" s="98">
        <v>3966.8812200000002</v>
      </c>
      <c r="D206" s="98">
        <v>305.18318399999998</v>
      </c>
      <c r="E206" s="98">
        <v>633.67468299999996</v>
      </c>
      <c r="F206" s="98">
        <v>611.49613299999999</v>
      </c>
      <c r="G206" s="99">
        <v>2278.9898400000002</v>
      </c>
      <c r="H206" s="98">
        <v>634.76385800000003</v>
      </c>
      <c r="I206" s="98">
        <v>114.269655</v>
      </c>
      <c r="J206" s="98">
        <v>117.344093</v>
      </c>
      <c r="K206" s="98">
        <v>643.07149700000002</v>
      </c>
      <c r="L206" s="98">
        <v>419.67837700000001</v>
      </c>
      <c r="M206" s="98">
        <v>451.83536600000002</v>
      </c>
      <c r="N206" s="98">
        <v>361.05064599999997</v>
      </c>
      <c r="O206" s="99">
        <v>246.88296800000001</v>
      </c>
      <c r="P206" s="98">
        <v>410.14152100000001</v>
      </c>
      <c r="Q206" s="98">
        <v>255.47239500000001</v>
      </c>
      <c r="R206" s="98">
        <v>295.96443699999998</v>
      </c>
      <c r="S206" s="98">
        <v>177.22881000000001</v>
      </c>
      <c r="T206" s="98">
        <v>187.359948</v>
      </c>
      <c r="U206" s="98">
        <v>238.770893</v>
      </c>
      <c r="V206" s="98">
        <v>8383.1790000000001</v>
      </c>
      <c r="W206" s="98">
        <v>8383.1790000000001</v>
      </c>
      <c r="X206" s="98"/>
      <c r="Y206" s="98">
        <v>0</v>
      </c>
      <c r="Z206" s="101">
        <v>1</v>
      </c>
      <c r="AA206" s="99">
        <v>2278.9898400000002</v>
      </c>
      <c r="AB206" s="99">
        <v>246.88296800000001</v>
      </c>
      <c r="AC206" s="98"/>
      <c r="AD206" s="99">
        <v>2525.8728000000001</v>
      </c>
      <c r="AE206" s="99">
        <v>2525.8728000000001</v>
      </c>
    </row>
    <row r="207" spans="1:31" ht="15.5" x14ac:dyDescent="0.35">
      <c r="A207" s="100">
        <v>41306</v>
      </c>
      <c r="B207" s="98">
        <v>8402.6728800000001</v>
      </c>
      <c r="C207" s="98">
        <v>3980.3798499999998</v>
      </c>
      <c r="D207" s="98">
        <v>306.45169199999998</v>
      </c>
      <c r="E207" s="98">
        <v>637.173315</v>
      </c>
      <c r="F207" s="98">
        <v>613.37962400000004</v>
      </c>
      <c r="G207" s="99">
        <v>2285.2685900000001</v>
      </c>
      <c r="H207" s="98">
        <v>636.72195099999999</v>
      </c>
      <c r="I207" s="98">
        <v>114.764306</v>
      </c>
      <c r="J207" s="98">
        <v>117.82931499999999</v>
      </c>
      <c r="K207" s="98">
        <v>645.48111800000004</v>
      </c>
      <c r="L207" s="98">
        <v>419.99264399999998</v>
      </c>
      <c r="M207" s="98">
        <v>452.54283400000003</v>
      </c>
      <c r="N207" s="98">
        <v>360.37099999999998</v>
      </c>
      <c r="O207" s="99">
        <v>247.20542699999999</v>
      </c>
      <c r="P207" s="98">
        <v>410.02248800000001</v>
      </c>
      <c r="Q207" s="98">
        <v>255.63001800000001</v>
      </c>
      <c r="R207" s="98">
        <v>296.586567</v>
      </c>
      <c r="S207" s="98">
        <v>176.606932</v>
      </c>
      <c r="T207" s="98">
        <v>187.948623</v>
      </c>
      <c r="U207" s="98">
        <v>238.69632300000001</v>
      </c>
      <c r="V207" s="98">
        <v>8402.6728800000001</v>
      </c>
      <c r="W207" s="98">
        <v>8402.6728800000001</v>
      </c>
      <c r="X207" s="98"/>
      <c r="Y207" s="98">
        <v>0</v>
      </c>
      <c r="Z207" s="101">
        <v>1</v>
      </c>
      <c r="AA207" s="99">
        <v>2285.2685900000001</v>
      </c>
      <c r="AB207" s="99">
        <v>247.20542699999999</v>
      </c>
      <c r="AC207" s="98"/>
      <c r="AD207" s="99">
        <v>2532.4740099999999</v>
      </c>
      <c r="AE207" s="99">
        <v>2532.4740099999999</v>
      </c>
    </row>
    <row r="208" spans="1:31" ht="15.5" x14ac:dyDescent="0.35">
      <c r="A208" s="100">
        <v>41334</v>
      </c>
      <c r="B208" s="98">
        <v>8420.1308300000001</v>
      </c>
      <c r="C208" s="98">
        <v>3994.99244</v>
      </c>
      <c r="D208" s="98">
        <v>307.69551300000001</v>
      </c>
      <c r="E208" s="98">
        <v>641.09554800000001</v>
      </c>
      <c r="F208" s="98">
        <v>615.06012499999997</v>
      </c>
      <c r="G208" s="99">
        <v>2291.80276</v>
      </c>
      <c r="H208" s="98">
        <v>639.16142300000001</v>
      </c>
      <c r="I208" s="98">
        <v>115.2372</v>
      </c>
      <c r="J208" s="98">
        <v>118.236879</v>
      </c>
      <c r="K208" s="98">
        <v>647.44321100000002</v>
      </c>
      <c r="L208" s="98">
        <v>420.55709999999999</v>
      </c>
      <c r="M208" s="98">
        <v>452.81932899999998</v>
      </c>
      <c r="N208" s="98">
        <v>359.55152900000002</v>
      </c>
      <c r="O208" s="99">
        <v>247.67231200000001</v>
      </c>
      <c r="P208" s="98">
        <v>409.23075799999998</v>
      </c>
      <c r="Q208" s="98">
        <v>255.450435</v>
      </c>
      <c r="R208" s="98">
        <v>296.822408</v>
      </c>
      <c r="S208" s="98">
        <v>176.10484</v>
      </c>
      <c r="T208" s="98">
        <v>188.25198599999999</v>
      </c>
      <c r="U208" s="98">
        <v>237.93812500000001</v>
      </c>
      <c r="V208" s="98">
        <v>8420.1308300000001</v>
      </c>
      <c r="W208" s="98">
        <v>8420.1308300000001</v>
      </c>
      <c r="X208" s="98"/>
      <c r="Y208" s="98">
        <v>0</v>
      </c>
      <c r="Z208" s="101">
        <v>1</v>
      </c>
      <c r="AA208" s="99">
        <v>2291.80276</v>
      </c>
      <c r="AB208" s="99">
        <v>247.67231200000001</v>
      </c>
      <c r="AC208" s="98"/>
      <c r="AD208" s="99">
        <v>2539.47507</v>
      </c>
      <c r="AE208" s="99">
        <v>2539.47507</v>
      </c>
    </row>
    <row r="209" spans="1:31" ht="15.5" x14ac:dyDescent="0.35">
      <c r="A209" s="100">
        <v>41365</v>
      </c>
      <c r="B209" s="98">
        <v>8434.3240000000005</v>
      </c>
      <c r="C209" s="98">
        <v>4007.2951800000001</v>
      </c>
      <c r="D209" s="98">
        <v>308.64212400000002</v>
      </c>
      <c r="E209" s="98">
        <v>644.35312499999998</v>
      </c>
      <c r="F209" s="98">
        <v>616.004232</v>
      </c>
      <c r="G209" s="99">
        <v>2297.6275999999998</v>
      </c>
      <c r="H209" s="98">
        <v>640.98244799999998</v>
      </c>
      <c r="I209" s="98">
        <v>115.689881</v>
      </c>
      <c r="J209" s="98">
        <v>118.38260099999999</v>
      </c>
      <c r="K209" s="98">
        <v>648.67457200000001</v>
      </c>
      <c r="L209" s="98">
        <v>421.15765399999998</v>
      </c>
      <c r="M209" s="98">
        <v>453.28312099999999</v>
      </c>
      <c r="N209" s="98">
        <v>358.64318100000003</v>
      </c>
      <c r="O209" s="99">
        <v>248.20918599999999</v>
      </c>
      <c r="P209" s="98">
        <v>408.55393900000001</v>
      </c>
      <c r="Q209" s="98">
        <v>255.44859600000001</v>
      </c>
      <c r="R209" s="98">
        <v>296.94526999999999</v>
      </c>
      <c r="S209" s="98">
        <v>176.04264900000001</v>
      </c>
      <c r="T209" s="98">
        <v>188.52903000000001</v>
      </c>
      <c r="U209" s="98">
        <v>237.155991</v>
      </c>
      <c r="V209" s="98">
        <v>8434.3240000000005</v>
      </c>
      <c r="W209" s="98">
        <v>8434.3240000000005</v>
      </c>
      <c r="X209" s="98"/>
      <c r="Y209" s="98">
        <v>0</v>
      </c>
      <c r="Z209" s="101">
        <v>1</v>
      </c>
      <c r="AA209" s="99">
        <v>2297.6275999999998</v>
      </c>
      <c r="AB209" s="99">
        <v>248.20918599999999</v>
      </c>
      <c r="AC209" s="98"/>
      <c r="AD209" s="99">
        <v>2545.8367899999998</v>
      </c>
      <c r="AE209" s="99">
        <v>2545.8367899999998</v>
      </c>
    </row>
    <row r="210" spans="1:31" ht="15.5" x14ac:dyDescent="0.35">
      <c r="A210" s="100">
        <v>41395</v>
      </c>
      <c r="B210" s="98">
        <v>8444.8290099999995</v>
      </c>
      <c r="C210" s="98">
        <v>4015.05609</v>
      </c>
      <c r="D210" s="98">
        <v>309.11899599999998</v>
      </c>
      <c r="E210" s="98">
        <v>646.23646199999996</v>
      </c>
      <c r="F210" s="98">
        <v>615.917509</v>
      </c>
      <c r="G210" s="99">
        <v>2302.1245800000002</v>
      </c>
      <c r="H210" s="98">
        <v>641.45126100000004</v>
      </c>
      <c r="I210" s="98">
        <v>116.124797</v>
      </c>
      <c r="J210" s="98">
        <v>118.177089</v>
      </c>
      <c r="K210" s="98">
        <v>649.04334400000005</v>
      </c>
      <c r="L210" s="98">
        <v>421.62345699999997</v>
      </c>
      <c r="M210" s="98">
        <v>454.36569700000001</v>
      </c>
      <c r="N210" s="98">
        <v>357.72484300000002</v>
      </c>
      <c r="O210" s="99">
        <v>248.73908599999999</v>
      </c>
      <c r="P210" s="98">
        <v>408.58330799999999</v>
      </c>
      <c r="Q210" s="98">
        <v>255.990466</v>
      </c>
      <c r="R210" s="98">
        <v>297.18811499999998</v>
      </c>
      <c r="S210" s="98">
        <v>176.59846099999999</v>
      </c>
      <c r="T210" s="98">
        <v>188.96975</v>
      </c>
      <c r="U210" s="98">
        <v>236.853036</v>
      </c>
      <c r="V210" s="98">
        <v>8444.8290099999995</v>
      </c>
      <c r="W210" s="98">
        <v>8444.8290099999995</v>
      </c>
      <c r="X210" s="98"/>
      <c r="Y210" s="98">
        <v>0</v>
      </c>
      <c r="Z210" s="101">
        <v>1</v>
      </c>
      <c r="AA210" s="99">
        <v>2302.1245800000002</v>
      </c>
      <c r="AB210" s="99">
        <v>248.73908599999999</v>
      </c>
      <c r="AC210" s="98"/>
      <c r="AD210" s="99">
        <v>2550.86366</v>
      </c>
      <c r="AE210" s="99">
        <v>2550.86366</v>
      </c>
    </row>
    <row r="211" spans="1:31" ht="15.5" x14ac:dyDescent="0.35">
      <c r="A211" s="100">
        <v>41426</v>
      </c>
      <c r="B211" s="98">
        <v>8454.4443499999998</v>
      </c>
      <c r="C211" s="98">
        <v>4020.8106499999999</v>
      </c>
      <c r="D211" s="98">
        <v>309.35357399999998</v>
      </c>
      <c r="E211" s="98">
        <v>647.55066299999999</v>
      </c>
      <c r="F211" s="98">
        <v>615.46138599999995</v>
      </c>
      <c r="G211" s="99">
        <v>2306.06007</v>
      </c>
      <c r="H211" s="98">
        <v>641.29832599999997</v>
      </c>
      <c r="I211" s="98">
        <v>116.54801</v>
      </c>
      <c r="J211" s="98">
        <v>117.910149</v>
      </c>
      <c r="K211" s="98">
        <v>649.02307299999995</v>
      </c>
      <c r="L211" s="98">
        <v>421.95660600000002</v>
      </c>
      <c r="M211" s="98">
        <v>455.75141200000002</v>
      </c>
      <c r="N211" s="98">
        <v>356.98717399999998</v>
      </c>
      <c r="O211" s="99">
        <v>249.174947</v>
      </c>
      <c r="P211" s="98">
        <v>409.12481200000002</v>
      </c>
      <c r="Q211" s="98">
        <v>256.84605800000003</v>
      </c>
      <c r="R211" s="98">
        <v>297.622523</v>
      </c>
      <c r="S211" s="98">
        <v>177.38233199999999</v>
      </c>
      <c r="T211" s="98">
        <v>189.488157</v>
      </c>
      <c r="U211" s="98">
        <v>236.90605099999999</v>
      </c>
      <c r="V211" s="98">
        <v>8454.4443499999998</v>
      </c>
      <c r="W211" s="98">
        <v>8454.4443499999998</v>
      </c>
      <c r="X211" s="98"/>
      <c r="Y211" s="98">
        <v>0</v>
      </c>
      <c r="Z211" s="101">
        <v>1</v>
      </c>
      <c r="AA211" s="99">
        <v>2306.06007</v>
      </c>
      <c r="AB211" s="99">
        <v>249.174947</v>
      </c>
      <c r="AC211" s="98"/>
      <c r="AD211" s="99">
        <v>2555.2350200000001</v>
      </c>
      <c r="AE211" s="99">
        <v>2555.2350200000001</v>
      </c>
    </row>
    <row r="212" spans="1:31" ht="15.5" x14ac:dyDescent="0.35">
      <c r="A212" s="100">
        <v>41456</v>
      </c>
      <c r="B212" s="98">
        <v>8466.7739999999994</v>
      </c>
      <c r="C212" s="98">
        <v>4028.2861699999999</v>
      </c>
      <c r="D212" s="98">
        <v>309.673295</v>
      </c>
      <c r="E212" s="98">
        <v>649.47951</v>
      </c>
      <c r="F212" s="98">
        <v>615.53626099999997</v>
      </c>
      <c r="G212" s="99">
        <v>2310.5467100000001</v>
      </c>
      <c r="H212" s="98">
        <v>641.62016900000003</v>
      </c>
      <c r="I212" s="98">
        <v>116.96648999999999</v>
      </c>
      <c r="J212" s="98">
        <v>117.966379</v>
      </c>
      <c r="K212" s="98">
        <v>649.238654</v>
      </c>
      <c r="L212" s="98">
        <v>422.20243599999998</v>
      </c>
      <c r="M212" s="98">
        <v>456.937838</v>
      </c>
      <c r="N212" s="98">
        <v>356.64877000000001</v>
      </c>
      <c r="O212" s="99">
        <v>249.42717999999999</v>
      </c>
      <c r="P212" s="98">
        <v>409.78806800000001</v>
      </c>
      <c r="Q212" s="98">
        <v>257.63639699999999</v>
      </c>
      <c r="R212" s="98">
        <v>298.27972799999998</v>
      </c>
      <c r="S212" s="98">
        <v>177.86230800000001</v>
      </c>
      <c r="T212" s="98">
        <v>189.929261</v>
      </c>
      <c r="U212" s="98">
        <v>237.03524899999999</v>
      </c>
      <c r="V212" s="98">
        <v>8466.7739999999994</v>
      </c>
      <c r="W212" s="98">
        <v>8466.7739999999994</v>
      </c>
      <c r="X212" s="98"/>
      <c r="Y212" s="98">
        <v>0</v>
      </c>
      <c r="Z212" s="101">
        <v>1</v>
      </c>
      <c r="AA212" s="99">
        <v>2310.5467100000001</v>
      </c>
      <c r="AB212" s="99">
        <v>249.42717999999999</v>
      </c>
      <c r="AC212" s="98"/>
      <c r="AD212" s="99">
        <v>2559.9738900000002</v>
      </c>
      <c r="AE212" s="99">
        <v>2559.9738900000002</v>
      </c>
    </row>
    <row r="213" spans="1:31" ht="15.5" x14ac:dyDescent="0.35">
      <c r="A213" s="100">
        <v>41487</v>
      </c>
      <c r="B213" s="98">
        <v>8483.9688299999998</v>
      </c>
      <c r="C213" s="98">
        <v>4040.0088000000001</v>
      </c>
      <c r="D213" s="98">
        <v>310.29530299999999</v>
      </c>
      <c r="E213" s="98">
        <v>652.81178499999999</v>
      </c>
      <c r="F213" s="98">
        <v>616.75687800000003</v>
      </c>
      <c r="G213" s="99">
        <v>2316.3631999999998</v>
      </c>
      <c r="H213" s="98">
        <v>643.16016999999999</v>
      </c>
      <c r="I213" s="98">
        <v>117.378336</v>
      </c>
      <c r="J213" s="98">
        <v>118.583511</v>
      </c>
      <c r="K213" s="98">
        <v>650.08728900000006</v>
      </c>
      <c r="L213" s="98">
        <v>422.40651000000003</v>
      </c>
      <c r="M213" s="98">
        <v>457.56271800000002</v>
      </c>
      <c r="N213" s="98">
        <v>356.81313599999999</v>
      </c>
      <c r="O213" s="99">
        <v>249.43817899999999</v>
      </c>
      <c r="P213" s="98">
        <v>410.26856400000003</v>
      </c>
      <c r="Q213" s="98">
        <v>258.06963300000001</v>
      </c>
      <c r="R213" s="98">
        <v>299.13473699999997</v>
      </c>
      <c r="S213" s="98">
        <v>177.65148400000001</v>
      </c>
      <c r="T213" s="98">
        <v>190.17511300000001</v>
      </c>
      <c r="U213" s="98">
        <v>237.01293799999999</v>
      </c>
      <c r="V213" s="98">
        <v>8483.9688299999998</v>
      </c>
      <c r="W213" s="98">
        <v>8483.9688299999998</v>
      </c>
      <c r="X213" s="98"/>
      <c r="Y213" s="98">
        <v>0</v>
      </c>
      <c r="Z213" s="101">
        <v>1</v>
      </c>
      <c r="AA213" s="99">
        <v>2316.3631999999998</v>
      </c>
      <c r="AB213" s="99">
        <v>249.43817899999999</v>
      </c>
      <c r="AC213" s="98"/>
      <c r="AD213" s="99">
        <v>2565.8013799999999</v>
      </c>
      <c r="AE213" s="99">
        <v>2565.8013799999999</v>
      </c>
    </row>
    <row r="214" spans="1:31" ht="15.5" x14ac:dyDescent="0.35">
      <c r="A214" s="100">
        <v>41518</v>
      </c>
      <c r="B214" s="98">
        <v>8502.3673600000002</v>
      </c>
      <c r="C214" s="98">
        <v>4053.6998400000002</v>
      </c>
      <c r="D214" s="98">
        <v>310.995565</v>
      </c>
      <c r="E214" s="98">
        <v>656.75629200000003</v>
      </c>
      <c r="F214" s="98">
        <v>618.59535800000003</v>
      </c>
      <c r="G214" s="99">
        <v>2322.9526700000001</v>
      </c>
      <c r="H214" s="98">
        <v>645.24913600000002</v>
      </c>
      <c r="I214" s="98">
        <v>117.746178</v>
      </c>
      <c r="J214" s="98">
        <v>119.41179200000001</v>
      </c>
      <c r="K214" s="98">
        <v>651.05541100000005</v>
      </c>
      <c r="L214" s="98">
        <v>422.61529899999999</v>
      </c>
      <c r="M214" s="98">
        <v>457.82446700000003</v>
      </c>
      <c r="N214" s="98">
        <v>357.12340399999999</v>
      </c>
      <c r="O214" s="99">
        <v>249.27826899999999</v>
      </c>
      <c r="P214" s="98">
        <v>410.60527999999999</v>
      </c>
      <c r="Q214" s="98">
        <v>258.20240899999999</v>
      </c>
      <c r="R214" s="98">
        <v>299.93764399999998</v>
      </c>
      <c r="S214" s="98">
        <v>176.94315499999999</v>
      </c>
      <c r="T214" s="98">
        <v>190.255923</v>
      </c>
      <c r="U214" s="98">
        <v>236.81982500000001</v>
      </c>
      <c r="V214" s="98">
        <v>8502.3673600000002</v>
      </c>
      <c r="W214" s="98">
        <v>8502.3673600000002</v>
      </c>
      <c r="X214" s="98"/>
      <c r="Y214" s="98">
        <v>0</v>
      </c>
      <c r="Z214" s="101">
        <v>1</v>
      </c>
      <c r="AA214" s="99">
        <v>2322.9526700000001</v>
      </c>
      <c r="AB214" s="99">
        <v>249.27826899999999</v>
      </c>
      <c r="AC214" s="98"/>
      <c r="AD214" s="99">
        <v>2572.2309399999999</v>
      </c>
      <c r="AE214" s="99">
        <v>2572.2309399999999</v>
      </c>
    </row>
    <row r="215" spans="1:31" ht="15.5" x14ac:dyDescent="0.35">
      <c r="A215" s="100">
        <v>41548</v>
      </c>
      <c r="B215" s="98">
        <v>8516.8549999999996</v>
      </c>
      <c r="C215" s="98">
        <v>4065.8794400000002</v>
      </c>
      <c r="D215" s="98">
        <v>311.439752</v>
      </c>
      <c r="E215" s="98">
        <v>660.12684000000002</v>
      </c>
      <c r="F215" s="98">
        <v>620.23816899999997</v>
      </c>
      <c r="G215" s="99">
        <v>2329.42434</v>
      </c>
      <c r="H215" s="98">
        <v>646.86473000000001</v>
      </c>
      <c r="I215" s="98">
        <v>118.023779</v>
      </c>
      <c r="J215" s="98">
        <v>119.954599</v>
      </c>
      <c r="K215" s="98">
        <v>651.40175599999998</v>
      </c>
      <c r="L215" s="98">
        <v>422.87550099999999</v>
      </c>
      <c r="M215" s="98">
        <v>458.06167199999999</v>
      </c>
      <c r="N215" s="98">
        <v>357.10761200000002</v>
      </c>
      <c r="O215" s="99">
        <v>249.04976199999999</v>
      </c>
      <c r="P215" s="98">
        <v>410.92306400000001</v>
      </c>
      <c r="Q215" s="98">
        <v>258.17849200000001</v>
      </c>
      <c r="R215" s="98">
        <v>300.382319</v>
      </c>
      <c r="S215" s="98">
        <v>176.075661</v>
      </c>
      <c r="T215" s="98">
        <v>190.23894000000001</v>
      </c>
      <c r="U215" s="98">
        <v>236.48871299999999</v>
      </c>
      <c r="V215" s="98">
        <v>8516.8549999999996</v>
      </c>
      <c r="W215" s="98">
        <v>8516.8549999999996</v>
      </c>
      <c r="X215" s="98"/>
      <c r="Y215" s="98">
        <v>0</v>
      </c>
      <c r="Z215" s="101">
        <v>1</v>
      </c>
      <c r="AA215" s="99">
        <v>2329.42434</v>
      </c>
      <c r="AB215" s="99">
        <v>249.04976199999999</v>
      </c>
      <c r="AC215" s="98"/>
      <c r="AD215" s="99">
        <v>2578.4740999999999</v>
      </c>
      <c r="AE215" s="99">
        <v>2578.4740999999999</v>
      </c>
    </row>
    <row r="216" spans="1:31" ht="15.5" x14ac:dyDescent="0.35">
      <c r="A216" s="100">
        <v>41579</v>
      </c>
      <c r="B216" s="98">
        <v>8524.2018499999995</v>
      </c>
      <c r="C216" s="98">
        <v>4074.1693799999998</v>
      </c>
      <c r="D216" s="98">
        <v>311.41514599999999</v>
      </c>
      <c r="E216" s="98">
        <v>662.09298899999999</v>
      </c>
      <c r="F216" s="98">
        <v>621.06492000000003</v>
      </c>
      <c r="G216" s="99">
        <v>2335.1289999999999</v>
      </c>
      <c r="H216" s="98">
        <v>647.347981</v>
      </c>
      <c r="I216" s="98">
        <v>118.18425999999999</v>
      </c>
      <c r="J216" s="98">
        <v>119.86825</v>
      </c>
      <c r="K216" s="98">
        <v>650.64610100000004</v>
      </c>
      <c r="L216" s="98">
        <v>423.226089</v>
      </c>
      <c r="M216" s="98">
        <v>458.52708799999999</v>
      </c>
      <c r="N216" s="98">
        <v>356.48214300000001</v>
      </c>
      <c r="O216" s="99">
        <v>248.85146700000001</v>
      </c>
      <c r="P216" s="98">
        <v>411.32976100000002</v>
      </c>
      <c r="Q216" s="98">
        <v>258.13499100000001</v>
      </c>
      <c r="R216" s="98">
        <v>300.28521999999998</v>
      </c>
      <c r="S216" s="98">
        <v>175.33389099999999</v>
      </c>
      <c r="T216" s="98">
        <v>190.20138900000001</v>
      </c>
      <c r="U216" s="98">
        <v>236.08161799999999</v>
      </c>
      <c r="V216" s="98">
        <v>8524.2018499999995</v>
      </c>
      <c r="W216" s="98">
        <v>8524.2018499999995</v>
      </c>
      <c r="X216" s="98"/>
      <c r="Y216" s="98">
        <v>0</v>
      </c>
      <c r="Z216" s="101">
        <v>1</v>
      </c>
      <c r="AA216" s="99">
        <v>2335.1289999999999</v>
      </c>
      <c r="AB216" s="99">
        <v>248.85146700000001</v>
      </c>
      <c r="AC216" s="98"/>
      <c r="AD216" s="99">
        <v>2583.98047</v>
      </c>
      <c r="AE216" s="99">
        <v>2583.98047</v>
      </c>
    </row>
    <row r="217" spans="1:31" ht="15.5" x14ac:dyDescent="0.35">
      <c r="A217" s="100">
        <v>41609</v>
      </c>
      <c r="B217" s="98">
        <v>8528.7167000000009</v>
      </c>
      <c r="C217" s="98">
        <v>4080.5981099999999</v>
      </c>
      <c r="D217" s="98">
        <v>311.19546500000001</v>
      </c>
      <c r="E217" s="98">
        <v>663.24731199999997</v>
      </c>
      <c r="F217" s="98">
        <v>621.22778000000005</v>
      </c>
      <c r="G217" s="99">
        <v>2340.3837600000002</v>
      </c>
      <c r="H217" s="98">
        <v>647.49338999999998</v>
      </c>
      <c r="I217" s="98">
        <v>118.278176</v>
      </c>
      <c r="J217" s="98">
        <v>119.420828</v>
      </c>
      <c r="K217" s="98">
        <v>649.35237099999995</v>
      </c>
      <c r="L217" s="98">
        <v>423.675139</v>
      </c>
      <c r="M217" s="98">
        <v>459.13015899999999</v>
      </c>
      <c r="N217" s="98">
        <v>355.716747</v>
      </c>
      <c r="O217" s="99">
        <v>248.76819699999999</v>
      </c>
      <c r="P217" s="98">
        <v>411.865183</v>
      </c>
      <c r="Q217" s="98">
        <v>258.18238400000001</v>
      </c>
      <c r="R217" s="98">
        <v>299.95317</v>
      </c>
      <c r="S217" s="98">
        <v>174.78890899999999</v>
      </c>
      <c r="T217" s="98">
        <v>190.260401</v>
      </c>
      <c r="U217" s="98">
        <v>235.77739800000001</v>
      </c>
      <c r="V217" s="98">
        <v>8528.7167000000009</v>
      </c>
      <c r="W217" s="98">
        <v>8528.7167000000009</v>
      </c>
      <c r="X217" s="98"/>
      <c r="Y217" s="98">
        <v>0</v>
      </c>
      <c r="Z217" s="101">
        <v>1</v>
      </c>
      <c r="AA217" s="99">
        <v>2340.3837600000002</v>
      </c>
      <c r="AB217" s="99">
        <v>248.76819699999999</v>
      </c>
      <c r="AC217" s="98"/>
      <c r="AD217" s="99">
        <v>2589.1519600000001</v>
      </c>
      <c r="AE217" s="99">
        <v>2589.1519600000001</v>
      </c>
    </row>
    <row r="218" spans="1:31" ht="15.5" x14ac:dyDescent="0.35">
      <c r="A218" s="100">
        <v>41640</v>
      </c>
      <c r="B218" s="98">
        <v>8536.5930000000008</v>
      </c>
      <c r="C218" s="98">
        <v>4088.2957299999998</v>
      </c>
      <c r="D218" s="98">
        <v>311.17603600000001</v>
      </c>
      <c r="E218" s="98">
        <v>664.53813500000001</v>
      </c>
      <c r="F218" s="98">
        <v>621.07206099999996</v>
      </c>
      <c r="G218" s="99">
        <v>2345.7472899999998</v>
      </c>
      <c r="H218" s="98">
        <v>648.45882500000005</v>
      </c>
      <c r="I218" s="98">
        <v>118.375443</v>
      </c>
      <c r="J218" s="98">
        <v>119.033357</v>
      </c>
      <c r="K218" s="98">
        <v>648.34553100000005</v>
      </c>
      <c r="L218" s="98">
        <v>424.22300300000001</v>
      </c>
      <c r="M218" s="98">
        <v>459.694501</v>
      </c>
      <c r="N218" s="98">
        <v>355.469516</v>
      </c>
      <c r="O218" s="99">
        <v>248.88126099999999</v>
      </c>
      <c r="P218" s="98">
        <v>412.55213500000002</v>
      </c>
      <c r="Q218" s="98">
        <v>258.42449099999999</v>
      </c>
      <c r="R218" s="98">
        <v>299.815584</v>
      </c>
      <c r="S218" s="98">
        <v>174.45832200000001</v>
      </c>
      <c r="T218" s="98">
        <v>190.54308599999999</v>
      </c>
      <c r="U218" s="98">
        <v>235.78412399999999</v>
      </c>
      <c r="V218" s="98">
        <v>8536.5930000000008</v>
      </c>
      <c r="W218" s="98">
        <v>8536.5930000000008</v>
      </c>
      <c r="X218" s="98"/>
      <c r="Y218" s="98">
        <v>0</v>
      </c>
      <c r="Z218" s="101">
        <v>1</v>
      </c>
      <c r="AA218" s="99">
        <v>2345.7472899999998</v>
      </c>
      <c r="AB218" s="99">
        <v>248.88126099999999</v>
      </c>
      <c r="AC218" s="98"/>
      <c r="AD218" s="99">
        <v>2594.6285499999999</v>
      </c>
      <c r="AE218" s="99">
        <v>2594.6285499999999</v>
      </c>
    </row>
    <row r="219" spans="1:31" ht="15.5" x14ac:dyDescent="0.35">
      <c r="A219" s="100">
        <v>41671</v>
      </c>
      <c r="B219" s="98">
        <v>8552.3148999999994</v>
      </c>
      <c r="C219" s="98">
        <v>4099.6079200000004</v>
      </c>
      <c r="D219" s="98">
        <v>311.66376100000002</v>
      </c>
      <c r="E219" s="98">
        <v>666.67500099999995</v>
      </c>
      <c r="F219" s="98">
        <v>620.89948400000003</v>
      </c>
      <c r="G219" s="99">
        <v>2351.6985599999998</v>
      </c>
      <c r="H219" s="98">
        <v>651.04361200000005</v>
      </c>
      <c r="I219" s="98">
        <v>118.526989</v>
      </c>
      <c r="J219" s="98">
        <v>119.02305800000001</v>
      </c>
      <c r="K219" s="98">
        <v>648.25829099999999</v>
      </c>
      <c r="L219" s="98">
        <v>424.87627900000001</v>
      </c>
      <c r="M219" s="98">
        <v>460.09259400000002</v>
      </c>
      <c r="N219" s="98">
        <v>356.158435</v>
      </c>
      <c r="O219" s="99">
        <v>249.24281300000001</v>
      </c>
      <c r="P219" s="98">
        <v>413.38083</v>
      </c>
      <c r="Q219" s="98">
        <v>258.91555699999998</v>
      </c>
      <c r="R219" s="98">
        <v>300.17488500000002</v>
      </c>
      <c r="S219" s="98">
        <v>174.34182000000001</v>
      </c>
      <c r="T219" s="98">
        <v>191.123999</v>
      </c>
      <c r="U219" s="98">
        <v>236.21839900000001</v>
      </c>
      <c r="V219" s="98">
        <v>8552.3148999999994</v>
      </c>
      <c r="W219" s="98">
        <v>8552.3148999999994</v>
      </c>
      <c r="X219" s="98"/>
      <c r="Y219" s="98">
        <v>0</v>
      </c>
      <c r="Z219" s="101">
        <v>1</v>
      </c>
      <c r="AA219" s="99">
        <v>2351.6985599999998</v>
      </c>
      <c r="AB219" s="99">
        <v>249.24281300000001</v>
      </c>
      <c r="AC219" s="98"/>
      <c r="AD219" s="99">
        <v>2600.94137</v>
      </c>
      <c r="AE219" s="99">
        <v>2600.94137</v>
      </c>
    </row>
    <row r="220" spans="1:31" ht="15.5" x14ac:dyDescent="0.35">
      <c r="A220" s="100">
        <v>41699</v>
      </c>
      <c r="B220" s="98">
        <v>8573.5293500000007</v>
      </c>
      <c r="C220" s="98">
        <v>4113.7426500000001</v>
      </c>
      <c r="D220" s="98">
        <v>312.61182300000002</v>
      </c>
      <c r="E220" s="98">
        <v>669.41231800000003</v>
      </c>
      <c r="F220" s="98">
        <v>620.83742500000005</v>
      </c>
      <c r="G220" s="99">
        <v>2358.3977799999998</v>
      </c>
      <c r="H220" s="98">
        <v>654.61292300000002</v>
      </c>
      <c r="I220" s="98">
        <v>118.707808</v>
      </c>
      <c r="J220" s="98">
        <v>119.291946</v>
      </c>
      <c r="K220" s="98">
        <v>648.95435999999995</v>
      </c>
      <c r="L220" s="98">
        <v>425.66655200000002</v>
      </c>
      <c r="M220" s="98">
        <v>460.39238699999999</v>
      </c>
      <c r="N220" s="98">
        <v>357.24104799999998</v>
      </c>
      <c r="O220" s="99">
        <v>249.788375</v>
      </c>
      <c r="P220" s="98">
        <v>414.211118</v>
      </c>
      <c r="Q220" s="98">
        <v>259.51151700000003</v>
      </c>
      <c r="R220" s="98">
        <v>300.82553100000001</v>
      </c>
      <c r="S220" s="98">
        <v>174.367413</v>
      </c>
      <c r="T220" s="98">
        <v>191.86748800000001</v>
      </c>
      <c r="U220" s="98">
        <v>236.83096499999999</v>
      </c>
      <c r="V220" s="98">
        <v>8573.5293500000007</v>
      </c>
      <c r="W220" s="98">
        <v>8573.5293500000007</v>
      </c>
      <c r="X220" s="98"/>
      <c r="Y220" s="98">
        <v>0</v>
      </c>
      <c r="Z220" s="101">
        <v>1</v>
      </c>
      <c r="AA220" s="99">
        <v>2358.3977799999998</v>
      </c>
      <c r="AB220" s="99">
        <v>249.788375</v>
      </c>
      <c r="AC220" s="98"/>
      <c r="AD220" s="99">
        <v>2608.18615</v>
      </c>
      <c r="AE220" s="99">
        <v>2608.18615</v>
      </c>
    </row>
    <row r="221" spans="1:31" ht="15.5" x14ac:dyDescent="0.35">
      <c r="A221" s="100">
        <v>41730</v>
      </c>
      <c r="B221" s="98">
        <v>8596.1740000000009</v>
      </c>
      <c r="C221" s="98">
        <v>4129.1234299999996</v>
      </c>
      <c r="D221" s="98">
        <v>313.88497999999998</v>
      </c>
      <c r="E221" s="98">
        <v>672.26571000000001</v>
      </c>
      <c r="F221" s="98">
        <v>620.96966999999995</v>
      </c>
      <c r="G221" s="99">
        <v>2365.9254500000002</v>
      </c>
      <c r="H221" s="98">
        <v>658.17338900000004</v>
      </c>
      <c r="I221" s="98">
        <v>118.87390600000001</v>
      </c>
      <c r="J221" s="98">
        <v>119.638234</v>
      </c>
      <c r="K221" s="98">
        <v>650.10519399999998</v>
      </c>
      <c r="L221" s="98">
        <v>426.63165500000002</v>
      </c>
      <c r="M221" s="98">
        <v>460.71069399999999</v>
      </c>
      <c r="N221" s="98">
        <v>357.93479300000001</v>
      </c>
      <c r="O221" s="99">
        <v>250.42431099999999</v>
      </c>
      <c r="P221" s="98">
        <v>414.87025499999999</v>
      </c>
      <c r="Q221" s="98">
        <v>260.018731</v>
      </c>
      <c r="R221" s="98">
        <v>301.43499000000003</v>
      </c>
      <c r="S221" s="98">
        <v>174.44519600000001</v>
      </c>
      <c r="T221" s="98">
        <v>192.58534800000001</v>
      </c>
      <c r="U221" s="98">
        <v>237.28109599999999</v>
      </c>
      <c r="V221" s="98">
        <v>8596.1740000000009</v>
      </c>
      <c r="W221" s="98">
        <v>8596.1740000000009</v>
      </c>
      <c r="X221" s="98"/>
      <c r="Y221" s="98">
        <v>0</v>
      </c>
      <c r="Z221" s="101">
        <v>1</v>
      </c>
      <c r="AA221" s="99">
        <v>2365.9254500000002</v>
      </c>
      <c r="AB221" s="99">
        <v>250.42431099999999</v>
      </c>
      <c r="AC221" s="98"/>
      <c r="AD221" s="99">
        <v>2616.3497600000001</v>
      </c>
      <c r="AE221" s="99">
        <v>2616.3497600000001</v>
      </c>
    </row>
    <row r="222" spans="1:31" ht="15.5" x14ac:dyDescent="0.35">
      <c r="A222" s="100">
        <v>41760</v>
      </c>
      <c r="B222" s="98">
        <v>8616.9320000000007</v>
      </c>
      <c r="C222" s="98">
        <v>4144.3656099999998</v>
      </c>
      <c r="D222" s="98">
        <v>315.32646099999999</v>
      </c>
      <c r="E222" s="98">
        <v>674.90084999999999</v>
      </c>
      <c r="F222" s="98">
        <v>621.34240499999999</v>
      </c>
      <c r="G222" s="99">
        <v>2374.1871299999998</v>
      </c>
      <c r="H222" s="98">
        <v>660.95692799999995</v>
      </c>
      <c r="I222" s="98">
        <v>118.994232</v>
      </c>
      <c r="J222" s="98">
        <v>119.91314</v>
      </c>
      <c r="K222" s="98">
        <v>651.40725899999995</v>
      </c>
      <c r="L222" s="98">
        <v>427.76977900000003</v>
      </c>
      <c r="M222" s="98">
        <v>461.11399699999998</v>
      </c>
      <c r="N222" s="98">
        <v>357.697632</v>
      </c>
      <c r="O222" s="99">
        <v>251.06742299999999</v>
      </c>
      <c r="P222" s="98">
        <v>415.23422399999998</v>
      </c>
      <c r="Q222" s="98">
        <v>260.30835500000001</v>
      </c>
      <c r="R222" s="98">
        <v>301.74103600000001</v>
      </c>
      <c r="S222" s="98">
        <v>174.502827</v>
      </c>
      <c r="T222" s="98">
        <v>193.13317499999999</v>
      </c>
      <c r="U222" s="98">
        <v>237.335114</v>
      </c>
      <c r="V222" s="98">
        <v>8616.9320000000007</v>
      </c>
      <c r="W222" s="98">
        <v>8616.9320000000007</v>
      </c>
      <c r="X222" s="98"/>
      <c r="Y222" s="98">
        <v>0</v>
      </c>
      <c r="Z222" s="101">
        <v>1</v>
      </c>
      <c r="AA222" s="99">
        <v>2374.1871299999998</v>
      </c>
      <c r="AB222" s="99">
        <v>251.06742299999999</v>
      </c>
      <c r="AC222" s="98"/>
      <c r="AD222" s="99">
        <v>2625.2545599999999</v>
      </c>
      <c r="AE222" s="99">
        <v>2625.2545599999999</v>
      </c>
    </row>
    <row r="223" spans="1:31" ht="15.5" x14ac:dyDescent="0.35">
      <c r="A223" s="100">
        <v>41791</v>
      </c>
      <c r="B223" s="98">
        <v>8635.4684600000001</v>
      </c>
      <c r="C223" s="98">
        <v>4158.8517300000003</v>
      </c>
      <c r="D223" s="98">
        <v>316.693377</v>
      </c>
      <c r="E223" s="98">
        <v>677.58359599999994</v>
      </c>
      <c r="F223" s="98">
        <v>621.85139600000002</v>
      </c>
      <c r="G223" s="99">
        <v>2382.3886400000001</v>
      </c>
      <c r="H223" s="98">
        <v>663.09660799999995</v>
      </c>
      <c r="I223" s="98">
        <v>119.08950400000001</v>
      </c>
      <c r="J223" s="98">
        <v>120.179901</v>
      </c>
      <c r="K223" s="98">
        <v>652.65707399999997</v>
      </c>
      <c r="L223" s="98">
        <v>428.92055699999997</v>
      </c>
      <c r="M223" s="98">
        <v>461.46744899999999</v>
      </c>
      <c r="N223" s="98">
        <v>356.94964299999998</v>
      </c>
      <c r="O223" s="99">
        <v>251.67626899999999</v>
      </c>
      <c r="P223" s="98">
        <v>415.37391400000001</v>
      </c>
      <c r="Q223" s="98">
        <v>260.51072499999998</v>
      </c>
      <c r="R223" s="98">
        <v>301.76267200000001</v>
      </c>
      <c r="S223" s="98">
        <v>174.53823399999999</v>
      </c>
      <c r="T223" s="98">
        <v>193.54176699999999</v>
      </c>
      <c r="U223" s="98">
        <v>237.187511</v>
      </c>
      <c r="V223" s="98">
        <v>8635.4684600000001</v>
      </c>
      <c r="W223" s="98">
        <v>8635.4684600000001</v>
      </c>
      <c r="X223" s="98"/>
      <c r="Y223" s="98">
        <v>0</v>
      </c>
      <c r="Z223" s="101">
        <v>1</v>
      </c>
      <c r="AA223" s="99">
        <v>2382.3886400000001</v>
      </c>
      <c r="AB223" s="99">
        <v>251.67626899999999</v>
      </c>
      <c r="AC223" s="98"/>
      <c r="AD223" s="99">
        <v>2634.0649100000001</v>
      </c>
      <c r="AE223" s="99">
        <v>2634.0649100000001</v>
      </c>
    </row>
    <row r="224" spans="1:31" ht="15.5" x14ac:dyDescent="0.35">
      <c r="A224" s="100">
        <v>41821</v>
      </c>
      <c r="B224" s="98">
        <v>8652.1939999999995</v>
      </c>
      <c r="C224" s="98">
        <v>4172.1561700000002</v>
      </c>
      <c r="D224" s="98">
        <v>317.72131100000001</v>
      </c>
      <c r="E224" s="98">
        <v>680.72985100000005</v>
      </c>
      <c r="F224" s="98">
        <v>622.35481100000004</v>
      </c>
      <c r="G224" s="99">
        <v>2389.5608400000001</v>
      </c>
      <c r="H224" s="98">
        <v>664.950785</v>
      </c>
      <c r="I224" s="98">
        <v>119.19338</v>
      </c>
      <c r="J224" s="98">
        <v>120.554756</v>
      </c>
      <c r="K224" s="98">
        <v>653.67616599999997</v>
      </c>
      <c r="L224" s="98">
        <v>429.883982</v>
      </c>
      <c r="M224" s="98">
        <v>461.585868</v>
      </c>
      <c r="N224" s="98">
        <v>356.35142999999999</v>
      </c>
      <c r="O224" s="99">
        <v>252.219843</v>
      </c>
      <c r="P224" s="98">
        <v>415.40893999999997</v>
      </c>
      <c r="Q224" s="98">
        <v>260.82097099999999</v>
      </c>
      <c r="R224" s="98">
        <v>301.58920799999999</v>
      </c>
      <c r="S224" s="98">
        <v>174.566912</v>
      </c>
      <c r="T224" s="98">
        <v>193.88572099999999</v>
      </c>
      <c r="U224" s="98">
        <v>237.139827</v>
      </c>
      <c r="V224" s="98">
        <v>8652.1939999999995</v>
      </c>
      <c r="W224" s="98">
        <v>8652.1939999999995</v>
      </c>
      <c r="X224" s="98"/>
      <c r="Y224" s="98">
        <v>0</v>
      </c>
      <c r="Z224" s="101">
        <v>1</v>
      </c>
      <c r="AA224" s="99">
        <v>2389.5608400000001</v>
      </c>
      <c r="AB224" s="99">
        <v>252.219843</v>
      </c>
      <c r="AC224" s="98"/>
      <c r="AD224" s="99">
        <v>2641.7806799999998</v>
      </c>
      <c r="AE224" s="99">
        <v>2641.7806799999998</v>
      </c>
    </row>
    <row r="225" spans="1:31" ht="15.5" x14ac:dyDescent="0.35">
      <c r="A225" s="100">
        <v>41852</v>
      </c>
      <c r="B225" s="98">
        <v>8667.5553</v>
      </c>
      <c r="C225" s="98">
        <v>4184.0470100000002</v>
      </c>
      <c r="D225" s="98">
        <v>318.266299</v>
      </c>
      <c r="E225" s="98">
        <v>684.61079800000005</v>
      </c>
      <c r="F225" s="98">
        <v>622.78190400000005</v>
      </c>
      <c r="G225" s="99">
        <v>2395.0022399999998</v>
      </c>
      <c r="H225" s="98">
        <v>666.82519400000001</v>
      </c>
      <c r="I225" s="98">
        <v>119.342484</v>
      </c>
      <c r="J225" s="98">
        <v>121.09784399999999</v>
      </c>
      <c r="K225" s="98">
        <v>654.33338200000003</v>
      </c>
      <c r="L225" s="98">
        <v>430.51351399999999</v>
      </c>
      <c r="M225" s="98">
        <v>461.35571199999998</v>
      </c>
      <c r="N225" s="98">
        <v>356.410055</v>
      </c>
      <c r="O225" s="99">
        <v>252.678282</v>
      </c>
      <c r="P225" s="98">
        <v>415.46590500000002</v>
      </c>
      <c r="Q225" s="98">
        <v>261.35529600000001</v>
      </c>
      <c r="R225" s="98">
        <v>301.32828999999998</v>
      </c>
      <c r="S225" s="98">
        <v>174.59564599999999</v>
      </c>
      <c r="T225" s="98">
        <v>194.20470399999999</v>
      </c>
      <c r="U225" s="98">
        <v>237.38825299999999</v>
      </c>
      <c r="V225" s="98">
        <v>8667.5553</v>
      </c>
      <c r="W225" s="98">
        <v>8667.5553</v>
      </c>
      <c r="X225" s="98"/>
      <c r="Y225" s="98">
        <v>0</v>
      </c>
      <c r="Z225" s="101">
        <v>1</v>
      </c>
      <c r="AA225" s="99">
        <v>2395.0022399999998</v>
      </c>
      <c r="AB225" s="99">
        <v>252.678282</v>
      </c>
      <c r="AC225" s="98"/>
      <c r="AD225" s="99">
        <v>2647.6805199999999</v>
      </c>
      <c r="AE225" s="99">
        <v>2647.6805199999999</v>
      </c>
    </row>
    <row r="226" spans="1:31" ht="15.5" x14ac:dyDescent="0.35">
      <c r="A226" s="100">
        <v>41883</v>
      </c>
      <c r="B226" s="98">
        <v>8682.1432999999997</v>
      </c>
      <c r="C226" s="98">
        <v>4195.0672299999997</v>
      </c>
      <c r="D226" s="98">
        <v>318.66619200000002</v>
      </c>
      <c r="E226" s="98">
        <v>688.91872899999998</v>
      </c>
      <c r="F226" s="98">
        <v>623.34628999999995</v>
      </c>
      <c r="G226" s="99">
        <v>2399.0819200000001</v>
      </c>
      <c r="H226" s="98">
        <v>668.81509200000005</v>
      </c>
      <c r="I226" s="98">
        <v>119.585303</v>
      </c>
      <c r="J226" s="98">
        <v>121.644892</v>
      </c>
      <c r="K226" s="98">
        <v>654.68683999999996</v>
      </c>
      <c r="L226" s="98">
        <v>430.87649099999999</v>
      </c>
      <c r="M226" s="98">
        <v>460.94997499999999</v>
      </c>
      <c r="N226" s="98">
        <v>357.018415</v>
      </c>
      <c r="O226" s="99">
        <v>253.076279</v>
      </c>
      <c r="P226" s="98">
        <v>415.69935900000002</v>
      </c>
      <c r="Q226" s="98">
        <v>261.91418599999997</v>
      </c>
      <c r="R226" s="98">
        <v>301.16090700000001</v>
      </c>
      <c r="S226" s="98">
        <v>174.596385</v>
      </c>
      <c r="T226" s="98">
        <v>194.39866900000001</v>
      </c>
      <c r="U226" s="98">
        <v>237.70759799999999</v>
      </c>
      <c r="V226" s="98">
        <v>8682.1432999999997</v>
      </c>
      <c r="W226" s="98">
        <v>8682.1432999999997</v>
      </c>
      <c r="X226" s="98"/>
      <c r="Y226" s="98">
        <v>0</v>
      </c>
      <c r="Z226" s="101">
        <v>1</v>
      </c>
      <c r="AA226" s="99">
        <v>2399.0819200000001</v>
      </c>
      <c r="AB226" s="99">
        <v>253.076279</v>
      </c>
      <c r="AC226" s="98"/>
      <c r="AD226" s="99">
        <v>2652.1581999999999</v>
      </c>
      <c r="AE226" s="99">
        <v>2652.1581999999999</v>
      </c>
    </row>
    <row r="227" spans="1:31" ht="15.5" x14ac:dyDescent="0.35">
      <c r="A227" s="100">
        <v>41913</v>
      </c>
      <c r="B227" s="98">
        <v>8696.5849999999991</v>
      </c>
      <c r="C227" s="98">
        <v>4205.9535299999998</v>
      </c>
      <c r="D227" s="98">
        <v>319.37929100000002</v>
      </c>
      <c r="E227" s="98">
        <v>693.20121400000005</v>
      </c>
      <c r="F227" s="98">
        <v>624.33267699999999</v>
      </c>
      <c r="G227" s="99">
        <v>2402.4366199999999</v>
      </c>
      <c r="H227" s="98">
        <v>670.96311400000002</v>
      </c>
      <c r="I227" s="98">
        <v>119.97328899999999</v>
      </c>
      <c r="J227" s="98">
        <v>121.975521</v>
      </c>
      <c r="K227" s="98">
        <v>654.84197600000005</v>
      </c>
      <c r="L227" s="98">
        <v>431.09371499999997</v>
      </c>
      <c r="M227" s="98">
        <v>460.61328900000001</v>
      </c>
      <c r="N227" s="98">
        <v>357.91586599999999</v>
      </c>
      <c r="O227" s="99">
        <v>253.44967199999999</v>
      </c>
      <c r="P227" s="98">
        <v>416.27084200000002</v>
      </c>
      <c r="Q227" s="98">
        <v>262.2192</v>
      </c>
      <c r="R227" s="98">
        <v>301.28638599999999</v>
      </c>
      <c r="S227" s="98">
        <v>174.53236799999999</v>
      </c>
      <c r="T227" s="98">
        <v>194.33263700000001</v>
      </c>
      <c r="U227" s="98">
        <v>237.767324</v>
      </c>
      <c r="V227" s="98">
        <v>8696.5849999999991</v>
      </c>
      <c r="W227" s="98">
        <v>8696.5849999999991</v>
      </c>
      <c r="X227" s="98"/>
      <c r="Y227" s="98">
        <v>0</v>
      </c>
      <c r="Z227" s="101">
        <v>1</v>
      </c>
      <c r="AA227" s="99">
        <v>2402.4366199999999</v>
      </c>
      <c r="AB227" s="99">
        <v>253.44967199999999</v>
      </c>
      <c r="AC227" s="98"/>
      <c r="AD227" s="99">
        <v>2655.8862899999999</v>
      </c>
      <c r="AE227" s="99">
        <v>2655.8862899999999</v>
      </c>
    </row>
    <row r="228" spans="1:31" ht="15.5" x14ac:dyDescent="0.35">
      <c r="A228" s="100">
        <v>41944</v>
      </c>
      <c r="B228" s="98">
        <v>8711.31646</v>
      </c>
      <c r="C228" s="98">
        <v>4217.1804099999999</v>
      </c>
      <c r="D228" s="98">
        <v>320.69531699999999</v>
      </c>
      <c r="E228" s="98">
        <v>697.06455300000005</v>
      </c>
      <c r="F228" s="98">
        <v>625.89849000000004</v>
      </c>
      <c r="G228" s="99">
        <v>2405.6295300000002</v>
      </c>
      <c r="H228" s="98">
        <v>673.26728100000003</v>
      </c>
      <c r="I228" s="98">
        <v>120.523731</v>
      </c>
      <c r="J228" s="98">
        <v>121.950068</v>
      </c>
      <c r="K228" s="98">
        <v>654.938852</v>
      </c>
      <c r="L228" s="98">
        <v>431.28036900000001</v>
      </c>
      <c r="M228" s="98">
        <v>460.55113499999999</v>
      </c>
      <c r="N228" s="98">
        <v>358.84931599999999</v>
      </c>
      <c r="O228" s="99">
        <v>253.82701800000001</v>
      </c>
      <c r="P228" s="98">
        <v>417.26945799999999</v>
      </c>
      <c r="Q228" s="98">
        <v>262.10689600000001</v>
      </c>
      <c r="R228" s="98">
        <v>301.82717400000001</v>
      </c>
      <c r="S228" s="98">
        <v>174.37655799999999</v>
      </c>
      <c r="T228" s="98">
        <v>193.94188500000001</v>
      </c>
      <c r="U228" s="98">
        <v>237.318839</v>
      </c>
      <c r="V228" s="98">
        <v>8711.31646</v>
      </c>
      <c r="W228" s="98">
        <v>8711.31646</v>
      </c>
      <c r="X228" s="98"/>
      <c r="Y228" s="98">
        <v>0</v>
      </c>
      <c r="Z228" s="101">
        <v>1</v>
      </c>
      <c r="AA228" s="99">
        <v>2405.6295300000002</v>
      </c>
      <c r="AB228" s="99">
        <v>253.82701800000001</v>
      </c>
      <c r="AC228" s="98"/>
      <c r="AD228" s="99">
        <v>2659.4565400000001</v>
      </c>
      <c r="AE228" s="99">
        <v>2659.4565400000001</v>
      </c>
    </row>
    <row r="229" spans="1:31" ht="15.5" x14ac:dyDescent="0.35">
      <c r="A229" s="100">
        <v>41974</v>
      </c>
      <c r="B229" s="98">
        <v>8726.01</v>
      </c>
      <c r="C229" s="98">
        <v>4228.1736499999997</v>
      </c>
      <c r="D229" s="98">
        <v>322.22966000000002</v>
      </c>
      <c r="E229" s="98">
        <v>700.34996999999998</v>
      </c>
      <c r="F229" s="98">
        <v>627.692046</v>
      </c>
      <c r="G229" s="99">
        <v>2408.9296100000001</v>
      </c>
      <c r="H229" s="98">
        <v>675.54714100000001</v>
      </c>
      <c r="I229" s="98">
        <v>121.11726299999999</v>
      </c>
      <c r="J229" s="98">
        <v>121.751732</v>
      </c>
      <c r="K229" s="98">
        <v>655.25602500000002</v>
      </c>
      <c r="L229" s="98">
        <v>431.52914299999998</v>
      </c>
      <c r="M229" s="98">
        <v>460.81238400000001</v>
      </c>
      <c r="N229" s="98">
        <v>359.59589299999999</v>
      </c>
      <c r="O229" s="99">
        <v>254.20777899999999</v>
      </c>
      <c r="P229" s="98">
        <v>418.49455999999998</v>
      </c>
      <c r="Q229" s="98">
        <v>261.87383299999999</v>
      </c>
      <c r="R229" s="98">
        <v>302.59822000000003</v>
      </c>
      <c r="S229" s="98">
        <v>174.140818</v>
      </c>
      <c r="T229" s="98">
        <v>193.44271000000001</v>
      </c>
      <c r="U229" s="98">
        <v>236.441339</v>
      </c>
      <c r="V229" s="98">
        <v>8726.01</v>
      </c>
      <c r="W229" s="98">
        <v>8726.01</v>
      </c>
      <c r="X229" s="98"/>
      <c r="Y229" s="98">
        <v>0</v>
      </c>
      <c r="Z229" s="101">
        <v>1</v>
      </c>
      <c r="AA229" s="99">
        <v>2408.9296100000001</v>
      </c>
      <c r="AB229" s="99">
        <v>254.20777899999999</v>
      </c>
      <c r="AC229" s="98"/>
      <c r="AD229" s="99">
        <v>2663.1373899999999</v>
      </c>
      <c r="AE229" s="99">
        <v>2663.1373899999999</v>
      </c>
    </row>
    <row r="230" spans="1:31" ht="15.5" x14ac:dyDescent="0.35">
      <c r="A230" s="100">
        <v>42005</v>
      </c>
      <c r="B230" s="98">
        <v>8740.1470000000008</v>
      </c>
      <c r="C230" s="98">
        <v>4238.0968400000002</v>
      </c>
      <c r="D230" s="98">
        <v>323.42912799999999</v>
      </c>
      <c r="E230" s="98">
        <v>702.95742299999995</v>
      </c>
      <c r="F230" s="98">
        <v>629.23438299999998</v>
      </c>
      <c r="G230" s="99">
        <v>2412.5323100000001</v>
      </c>
      <c r="H230" s="98">
        <v>677.577628</v>
      </c>
      <c r="I230" s="98">
        <v>121.60035499999999</v>
      </c>
      <c r="J230" s="98">
        <v>121.64442099999999</v>
      </c>
      <c r="K230" s="98">
        <v>656.10668099999998</v>
      </c>
      <c r="L230" s="98">
        <v>431.92710399999999</v>
      </c>
      <c r="M230" s="98">
        <v>461.40675700000003</v>
      </c>
      <c r="N230" s="98">
        <v>359.94027799999998</v>
      </c>
      <c r="O230" s="99">
        <v>254.584137</v>
      </c>
      <c r="P230" s="98">
        <v>419.673069</v>
      </c>
      <c r="Q230" s="98">
        <v>261.93157100000002</v>
      </c>
      <c r="R230" s="98">
        <v>303.33759500000002</v>
      </c>
      <c r="S230" s="98">
        <v>173.846734</v>
      </c>
      <c r="T230" s="98">
        <v>193.121666</v>
      </c>
      <c r="U230" s="98">
        <v>235.295964</v>
      </c>
      <c r="V230" s="98">
        <v>8740.1470000000008</v>
      </c>
      <c r="W230" s="98">
        <v>8740.1470000000008</v>
      </c>
      <c r="X230" s="98"/>
      <c r="Y230" s="98">
        <v>0</v>
      </c>
      <c r="Z230" s="101">
        <v>1</v>
      </c>
      <c r="AA230" s="99">
        <v>2412.5323100000001</v>
      </c>
      <c r="AB230" s="99">
        <v>254.584137</v>
      </c>
      <c r="AC230" s="98"/>
      <c r="AD230" s="99">
        <v>2667.1164399999998</v>
      </c>
      <c r="AE230" s="99">
        <v>2667.1164399999998</v>
      </c>
    </row>
    <row r="231" spans="1:31" ht="15.5" x14ac:dyDescent="0.35">
      <c r="A231" s="100">
        <v>42036</v>
      </c>
      <c r="B231" s="98">
        <v>8753.4516600000006</v>
      </c>
      <c r="C231" s="98">
        <v>4246.4057000000003</v>
      </c>
      <c r="D231" s="98">
        <v>323.89666599999998</v>
      </c>
      <c r="E231" s="98">
        <v>704.88709200000005</v>
      </c>
      <c r="F231" s="98">
        <v>630.20529299999998</v>
      </c>
      <c r="G231" s="99">
        <v>2416.5163699999998</v>
      </c>
      <c r="H231" s="98">
        <v>679.24278000000004</v>
      </c>
      <c r="I231" s="98">
        <v>121.862785</v>
      </c>
      <c r="J231" s="98">
        <v>121.822188</v>
      </c>
      <c r="K231" s="98">
        <v>657.67563299999995</v>
      </c>
      <c r="L231" s="98">
        <v>432.53632599999997</v>
      </c>
      <c r="M231" s="98">
        <v>462.30678599999999</v>
      </c>
      <c r="N231" s="98">
        <v>359.76768199999998</v>
      </c>
      <c r="O231" s="99">
        <v>254.95446699999999</v>
      </c>
      <c r="P231" s="98">
        <v>420.62232599999999</v>
      </c>
      <c r="Q231" s="98">
        <v>262.54925100000003</v>
      </c>
      <c r="R231" s="98">
        <v>303.85358100000002</v>
      </c>
      <c r="S231" s="98">
        <v>173.51583299999999</v>
      </c>
      <c r="T231" s="98">
        <v>193.182436</v>
      </c>
      <c r="U231" s="98">
        <v>234.05427399999999</v>
      </c>
      <c r="V231" s="98">
        <v>8753.4516600000006</v>
      </c>
      <c r="W231" s="98">
        <v>8753.4516600000006</v>
      </c>
      <c r="X231" s="98"/>
      <c r="Y231" s="98">
        <v>0</v>
      </c>
      <c r="Z231" s="101">
        <v>1</v>
      </c>
      <c r="AA231" s="99">
        <v>2416.5163699999998</v>
      </c>
      <c r="AB231" s="99">
        <v>254.95446699999999</v>
      </c>
      <c r="AC231" s="98"/>
      <c r="AD231" s="99">
        <v>2671.47084</v>
      </c>
      <c r="AE231" s="99">
        <v>2671.47084</v>
      </c>
    </row>
    <row r="232" spans="1:31" ht="15.5" x14ac:dyDescent="0.35">
      <c r="A232" s="100">
        <v>42064</v>
      </c>
      <c r="B232" s="98">
        <v>8766.6195399999997</v>
      </c>
      <c r="C232" s="98">
        <v>4253.7243799999997</v>
      </c>
      <c r="D232" s="98">
        <v>323.859781</v>
      </c>
      <c r="E232" s="98">
        <v>706.54006300000003</v>
      </c>
      <c r="F232" s="98">
        <v>630.91958699999998</v>
      </c>
      <c r="G232" s="99">
        <v>2420.4939100000001</v>
      </c>
      <c r="H232" s="98">
        <v>680.863066</v>
      </c>
      <c r="I232" s="98">
        <v>121.967562</v>
      </c>
      <c r="J232" s="98">
        <v>122.199647</v>
      </c>
      <c r="K232" s="98">
        <v>659.63422200000002</v>
      </c>
      <c r="L232" s="98">
        <v>433.31889999999999</v>
      </c>
      <c r="M232" s="98">
        <v>463.33625799999999</v>
      </c>
      <c r="N232" s="98">
        <v>359.36543999999998</v>
      </c>
      <c r="O232" s="99">
        <v>255.341902</v>
      </c>
      <c r="P232" s="98">
        <v>421.521368</v>
      </c>
      <c r="Q232" s="98">
        <v>263.42634800000002</v>
      </c>
      <c r="R232" s="98">
        <v>304.23531100000002</v>
      </c>
      <c r="S232" s="98">
        <v>173.16940500000001</v>
      </c>
      <c r="T232" s="98">
        <v>193.497218</v>
      </c>
      <c r="U232" s="98">
        <v>232.929509</v>
      </c>
      <c r="V232" s="98">
        <v>8766.6195399999997</v>
      </c>
      <c r="W232" s="98">
        <v>8766.6195399999997</v>
      </c>
      <c r="X232" s="98"/>
      <c r="Y232" s="98">
        <v>0</v>
      </c>
      <c r="Z232" s="101">
        <v>1</v>
      </c>
      <c r="AA232" s="99">
        <v>2420.4939100000001</v>
      </c>
      <c r="AB232" s="99">
        <v>255.341902</v>
      </c>
      <c r="AC232" s="98"/>
      <c r="AD232" s="99">
        <v>2675.83581</v>
      </c>
      <c r="AE232" s="99">
        <v>2675.83581</v>
      </c>
    </row>
    <row r="233" spans="1:31" ht="15.5" x14ac:dyDescent="0.35">
      <c r="A233" s="100">
        <v>42095</v>
      </c>
      <c r="B233" s="98">
        <v>8780.5889999999999</v>
      </c>
      <c r="C233" s="98">
        <v>4260.9691700000003</v>
      </c>
      <c r="D233" s="98">
        <v>323.70211699999999</v>
      </c>
      <c r="E233" s="98">
        <v>708.41764799999999</v>
      </c>
      <c r="F233" s="98">
        <v>631.85082899999998</v>
      </c>
      <c r="G233" s="99">
        <v>2423.9603499999998</v>
      </c>
      <c r="H233" s="98">
        <v>682.86805800000002</v>
      </c>
      <c r="I233" s="98">
        <v>122.021004</v>
      </c>
      <c r="J233" s="98">
        <v>122.62155</v>
      </c>
      <c r="K233" s="98">
        <v>661.52542100000005</v>
      </c>
      <c r="L233" s="98">
        <v>434.21192400000001</v>
      </c>
      <c r="M233" s="98">
        <v>464.28177499999998</v>
      </c>
      <c r="N233" s="98">
        <v>359.12141600000001</v>
      </c>
      <c r="O233" s="99">
        <v>255.775767</v>
      </c>
      <c r="P233" s="98">
        <v>422.63965400000001</v>
      </c>
      <c r="Q233" s="98">
        <v>264.11991599999999</v>
      </c>
      <c r="R233" s="98">
        <v>304.64213100000001</v>
      </c>
      <c r="S233" s="98">
        <v>172.82867999999999</v>
      </c>
      <c r="T233" s="98">
        <v>193.85534200000001</v>
      </c>
      <c r="U233" s="98">
        <v>232.14532500000001</v>
      </c>
      <c r="V233" s="98">
        <v>8780.5889999999999</v>
      </c>
      <c r="W233" s="98">
        <v>8780.5889999999999</v>
      </c>
      <c r="X233" s="98"/>
      <c r="Y233" s="98">
        <v>0</v>
      </c>
      <c r="Z233" s="101">
        <v>1</v>
      </c>
      <c r="AA233" s="99">
        <v>2423.9603499999998</v>
      </c>
      <c r="AB233" s="99">
        <v>255.775767</v>
      </c>
      <c r="AC233" s="98"/>
      <c r="AD233" s="99">
        <v>2679.7361099999998</v>
      </c>
      <c r="AE233" s="99">
        <v>2679.7361099999998</v>
      </c>
    </row>
    <row r="234" spans="1:31" ht="15.5" x14ac:dyDescent="0.35">
      <c r="A234" s="100">
        <v>42125</v>
      </c>
      <c r="B234" s="98">
        <v>8795.9892500000005</v>
      </c>
      <c r="C234" s="98">
        <v>4268.9237300000004</v>
      </c>
      <c r="D234" s="98">
        <v>323.73897399999998</v>
      </c>
      <c r="E234" s="98">
        <v>710.86638300000004</v>
      </c>
      <c r="F234" s="98">
        <v>633.31059300000004</v>
      </c>
      <c r="G234" s="99">
        <v>2426.6968999999999</v>
      </c>
      <c r="H234" s="98">
        <v>685.50094100000001</v>
      </c>
      <c r="I234" s="98">
        <v>122.12052799999999</v>
      </c>
      <c r="J234" s="98">
        <v>122.957309</v>
      </c>
      <c r="K234" s="98">
        <v>662.971993</v>
      </c>
      <c r="L234" s="98">
        <v>435.13751200000002</v>
      </c>
      <c r="M234" s="98">
        <v>464.972917</v>
      </c>
      <c r="N234" s="98">
        <v>359.31658599999997</v>
      </c>
      <c r="O234" s="99">
        <v>256.27941199999998</v>
      </c>
      <c r="P234" s="98">
        <v>424.12480199999999</v>
      </c>
      <c r="Q234" s="98">
        <v>264.327068</v>
      </c>
      <c r="R234" s="98">
        <v>305.19180499999999</v>
      </c>
      <c r="S234" s="98">
        <v>172.522525</v>
      </c>
      <c r="T234" s="98">
        <v>194.10731200000001</v>
      </c>
      <c r="U234" s="98">
        <v>231.845721</v>
      </c>
      <c r="V234" s="98">
        <v>8795.9892500000005</v>
      </c>
      <c r="W234" s="98">
        <v>8795.9892500000005</v>
      </c>
      <c r="X234" s="98"/>
      <c r="Y234" s="98">
        <v>0</v>
      </c>
      <c r="Z234" s="101">
        <v>1</v>
      </c>
      <c r="AA234" s="99">
        <v>2426.6968999999999</v>
      </c>
      <c r="AB234" s="99">
        <v>256.27941199999998</v>
      </c>
      <c r="AC234" s="98"/>
      <c r="AD234" s="99">
        <v>2682.97631</v>
      </c>
      <c r="AE234" s="99">
        <v>2682.97631</v>
      </c>
    </row>
    <row r="235" spans="1:31" ht="15.5" x14ac:dyDescent="0.35">
      <c r="A235" s="100">
        <v>42156</v>
      </c>
      <c r="B235" s="98">
        <v>8812.2127999999993</v>
      </c>
      <c r="C235" s="98">
        <v>4277.84123</v>
      </c>
      <c r="D235" s="98">
        <v>324.01226700000001</v>
      </c>
      <c r="E235" s="98">
        <v>713.61370399999998</v>
      </c>
      <c r="F235" s="98">
        <v>634.96248600000001</v>
      </c>
      <c r="G235" s="99">
        <v>2429.6279599999998</v>
      </c>
      <c r="H235" s="98">
        <v>688.25934600000005</v>
      </c>
      <c r="I235" s="98">
        <v>122.32795299999999</v>
      </c>
      <c r="J235" s="98">
        <v>123.174966</v>
      </c>
      <c r="K235" s="98">
        <v>663.91586700000005</v>
      </c>
      <c r="L235" s="98">
        <v>435.95784400000002</v>
      </c>
      <c r="M235" s="98">
        <v>465.41118899999998</v>
      </c>
      <c r="N235" s="98">
        <v>359.80437599999999</v>
      </c>
      <c r="O235" s="99">
        <v>256.85229199999998</v>
      </c>
      <c r="P235" s="98">
        <v>425.63706300000001</v>
      </c>
      <c r="Q235" s="98">
        <v>264.30515000000003</v>
      </c>
      <c r="R235" s="98">
        <v>305.83578</v>
      </c>
      <c r="S235" s="98">
        <v>172.310363</v>
      </c>
      <c r="T235" s="98">
        <v>194.34834000000001</v>
      </c>
      <c r="U235" s="98">
        <v>231.856065</v>
      </c>
      <c r="V235" s="98">
        <v>8812.2127999999993</v>
      </c>
      <c r="W235" s="98">
        <v>8812.2127999999993</v>
      </c>
      <c r="X235" s="98"/>
      <c r="Y235" s="98">
        <v>0</v>
      </c>
      <c r="Z235" s="101">
        <v>1</v>
      </c>
      <c r="AA235" s="99">
        <v>2429.6279599999998</v>
      </c>
      <c r="AB235" s="99">
        <v>256.85229199999998</v>
      </c>
      <c r="AC235" s="98"/>
      <c r="AD235" s="99">
        <v>2686.4802500000001</v>
      </c>
      <c r="AE235" s="99">
        <v>2686.4802500000001</v>
      </c>
    </row>
    <row r="236" spans="1:31" ht="15.5" x14ac:dyDescent="0.35">
      <c r="A236" s="100">
        <v>42186</v>
      </c>
      <c r="B236" s="98">
        <v>8828.3430000000008</v>
      </c>
      <c r="C236" s="98">
        <v>4287.8422499999997</v>
      </c>
      <c r="D236" s="98">
        <v>324.49556799999999</v>
      </c>
      <c r="E236" s="98">
        <v>716.23227399999996</v>
      </c>
      <c r="F236" s="98">
        <v>636.30812300000002</v>
      </c>
      <c r="G236" s="99">
        <v>2433.9636999999998</v>
      </c>
      <c r="H236" s="98">
        <v>690.45451100000002</v>
      </c>
      <c r="I236" s="98">
        <v>122.696196</v>
      </c>
      <c r="J236" s="98">
        <v>123.267219</v>
      </c>
      <c r="K236" s="98">
        <v>664.37876100000005</v>
      </c>
      <c r="L236" s="98">
        <v>436.52011399999998</v>
      </c>
      <c r="M236" s="98">
        <v>465.641076</v>
      </c>
      <c r="N236" s="98">
        <v>360.33131800000001</v>
      </c>
      <c r="O236" s="99">
        <v>257.487888</v>
      </c>
      <c r="P236" s="98">
        <v>426.71484400000003</v>
      </c>
      <c r="Q236" s="98">
        <v>264.45156300000002</v>
      </c>
      <c r="R236" s="98">
        <v>306.48391900000001</v>
      </c>
      <c r="S236" s="98">
        <v>172.259254</v>
      </c>
      <c r="T236" s="98">
        <v>194.73481200000001</v>
      </c>
      <c r="U236" s="98">
        <v>231.92206300000001</v>
      </c>
      <c r="V236" s="98">
        <v>8828.3430000000008</v>
      </c>
      <c r="W236" s="98">
        <v>8828.3430000000008</v>
      </c>
      <c r="X236" s="98"/>
      <c r="Y236" s="98">
        <v>0</v>
      </c>
      <c r="Z236" s="101">
        <v>1</v>
      </c>
      <c r="AA236" s="99">
        <v>2433.9636999999998</v>
      </c>
      <c r="AB236" s="99">
        <v>257.487888</v>
      </c>
      <c r="AC236" s="98"/>
      <c r="AD236" s="99">
        <v>2691.4515799999999</v>
      </c>
      <c r="AE236" s="99">
        <v>2691.4515799999999</v>
      </c>
    </row>
    <row r="237" spans="1:31" ht="15.5" x14ac:dyDescent="0.35">
      <c r="A237" s="100">
        <v>42217</v>
      </c>
      <c r="B237" s="98">
        <v>8843.7180399999997</v>
      </c>
      <c r="C237" s="98">
        <v>4298.87</v>
      </c>
      <c r="D237" s="98">
        <v>325.13095700000002</v>
      </c>
      <c r="E237" s="98">
        <v>718.44462799999997</v>
      </c>
      <c r="F237" s="98">
        <v>637.002026</v>
      </c>
      <c r="G237" s="99">
        <v>2440.4402599999999</v>
      </c>
      <c r="H237" s="98">
        <v>691.61948700000005</v>
      </c>
      <c r="I237" s="98">
        <v>123.234666</v>
      </c>
      <c r="J237" s="98">
        <v>123.254651</v>
      </c>
      <c r="K237" s="98">
        <v>664.45579599999996</v>
      </c>
      <c r="L237" s="98">
        <v>436.73646500000001</v>
      </c>
      <c r="M237" s="98">
        <v>465.719988</v>
      </c>
      <c r="N237" s="98">
        <v>360.69932299999999</v>
      </c>
      <c r="O237" s="99">
        <v>258.18962399999998</v>
      </c>
      <c r="P237" s="98">
        <v>427.07303899999999</v>
      </c>
      <c r="Q237" s="98">
        <v>265.05414300000001</v>
      </c>
      <c r="R237" s="98">
        <v>307.048114</v>
      </c>
      <c r="S237" s="98">
        <v>172.41013799999999</v>
      </c>
      <c r="T237" s="98">
        <v>195.350773</v>
      </c>
      <c r="U237" s="98">
        <v>231.85384400000001</v>
      </c>
      <c r="V237" s="98">
        <v>8843.7180399999997</v>
      </c>
      <c r="W237" s="98">
        <v>8843.7180399999997</v>
      </c>
      <c r="X237" s="98"/>
      <c r="Y237" s="98">
        <v>0</v>
      </c>
      <c r="Z237" s="101">
        <v>1</v>
      </c>
      <c r="AA237" s="99">
        <v>2440.4402599999999</v>
      </c>
      <c r="AB237" s="99">
        <v>258.18962399999998</v>
      </c>
      <c r="AC237" s="98"/>
      <c r="AD237" s="99">
        <v>2698.62988</v>
      </c>
      <c r="AE237" s="99">
        <v>2698.62988</v>
      </c>
    </row>
    <row r="238" spans="1:31" ht="15.5" x14ac:dyDescent="0.35">
      <c r="A238" s="100">
        <v>42248</v>
      </c>
      <c r="B238" s="98">
        <v>8858.6955500000004</v>
      </c>
      <c r="C238" s="98">
        <v>4310.1584199999998</v>
      </c>
      <c r="D238" s="98">
        <v>325.73455799999999</v>
      </c>
      <c r="E238" s="98">
        <v>720.57280000000003</v>
      </c>
      <c r="F238" s="98">
        <v>637.310339</v>
      </c>
      <c r="G238" s="99">
        <v>2447.8977599999998</v>
      </c>
      <c r="H238" s="98">
        <v>692.17456600000003</v>
      </c>
      <c r="I238" s="98">
        <v>123.778735</v>
      </c>
      <c r="J238" s="98">
        <v>123.26938</v>
      </c>
      <c r="K238" s="98">
        <v>664.53570300000001</v>
      </c>
      <c r="L238" s="98">
        <v>436.77882099999999</v>
      </c>
      <c r="M238" s="98">
        <v>465.75702999999999</v>
      </c>
      <c r="N238" s="98">
        <v>360.93179700000002</v>
      </c>
      <c r="O238" s="99">
        <v>259.00068199999998</v>
      </c>
      <c r="P238" s="98">
        <v>427.132475</v>
      </c>
      <c r="Q238" s="98">
        <v>265.96246100000002</v>
      </c>
      <c r="R238" s="98">
        <v>307.44835599999999</v>
      </c>
      <c r="S238" s="98">
        <v>172.69948500000001</v>
      </c>
      <c r="T238" s="98">
        <v>195.99088699999999</v>
      </c>
      <c r="U238" s="98">
        <v>231.719211</v>
      </c>
      <c r="V238" s="98">
        <v>8858.6955500000004</v>
      </c>
      <c r="W238" s="98">
        <v>8858.6955500000004</v>
      </c>
      <c r="X238" s="98"/>
      <c r="Y238" s="98">
        <v>0</v>
      </c>
      <c r="Z238" s="101">
        <v>1</v>
      </c>
      <c r="AA238" s="99">
        <v>2447.8977599999998</v>
      </c>
      <c r="AB238" s="99">
        <v>259.00068199999998</v>
      </c>
      <c r="AC238" s="98"/>
      <c r="AD238" s="99">
        <v>2706.8984399999999</v>
      </c>
      <c r="AE238" s="99">
        <v>2706.8984399999999</v>
      </c>
    </row>
    <row r="239" spans="1:31" ht="15.5" x14ac:dyDescent="0.35">
      <c r="A239" s="100">
        <v>42278</v>
      </c>
      <c r="B239" s="98">
        <v>8873.8880000000008</v>
      </c>
      <c r="C239" s="98">
        <v>4320.7641199999998</v>
      </c>
      <c r="D239" s="98">
        <v>326.09100599999999</v>
      </c>
      <c r="E239" s="98">
        <v>723.08869700000002</v>
      </c>
      <c r="F239" s="98">
        <v>637.65211199999999</v>
      </c>
      <c r="G239" s="99">
        <v>2454.7022999999999</v>
      </c>
      <c r="H239" s="98">
        <v>692.76184899999998</v>
      </c>
      <c r="I239" s="98">
        <v>124.120268</v>
      </c>
      <c r="J239" s="98">
        <v>123.471407</v>
      </c>
      <c r="K239" s="98">
        <v>665.08061099999998</v>
      </c>
      <c r="L239" s="98">
        <v>436.884052</v>
      </c>
      <c r="M239" s="98">
        <v>465.87423000000001</v>
      </c>
      <c r="N239" s="98">
        <v>361.10752100000002</v>
      </c>
      <c r="O239" s="99">
        <v>259.97418599999997</v>
      </c>
      <c r="P239" s="98">
        <v>427.49046700000002</v>
      </c>
      <c r="Q239" s="98">
        <v>266.91652199999999</v>
      </c>
      <c r="R239" s="98">
        <v>307.60666099999997</v>
      </c>
      <c r="S239" s="98">
        <v>173.037645</v>
      </c>
      <c r="T239" s="98">
        <v>196.377477</v>
      </c>
      <c r="U239" s="98">
        <v>231.650385</v>
      </c>
      <c r="V239" s="98">
        <v>8873.8880000000008</v>
      </c>
      <c r="W239" s="98">
        <v>8873.8880000000008</v>
      </c>
      <c r="X239" s="98"/>
      <c r="Y239" s="98">
        <v>0</v>
      </c>
      <c r="Z239" s="101">
        <v>1</v>
      </c>
      <c r="AA239" s="99">
        <v>2454.7022999999999</v>
      </c>
      <c r="AB239" s="99">
        <v>259.97418599999997</v>
      </c>
      <c r="AC239" s="98"/>
      <c r="AD239" s="99">
        <v>2714.6764899999998</v>
      </c>
      <c r="AE239" s="99">
        <v>2714.6764899999998</v>
      </c>
    </row>
    <row r="240" spans="1:31" ht="15.5" x14ac:dyDescent="0.35">
      <c r="A240" s="100">
        <v>42309</v>
      </c>
      <c r="B240" s="98">
        <v>8889.4434299999994</v>
      </c>
      <c r="C240" s="98">
        <v>4329.8541299999997</v>
      </c>
      <c r="D240" s="98">
        <v>326.05182300000001</v>
      </c>
      <c r="E240" s="98">
        <v>726.28016000000002</v>
      </c>
      <c r="F240" s="98">
        <v>638.34419400000002</v>
      </c>
      <c r="G240" s="99">
        <v>2459.5596500000001</v>
      </c>
      <c r="H240" s="98">
        <v>693.84055599999999</v>
      </c>
      <c r="I240" s="98">
        <v>124.121932</v>
      </c>
      <c r="J240" s="98">
        <v>123.955626</v>
      </c>
      <c r="K240" s="98">
        <v>666.36665700000003</v>
      </c>
      <c r="L240" s="98">
        <v>437.21101299999998</v>
      </c>
      <c r="M240" s="98">
        <v>466.13778500000001</v>
      </c>
      <c r="N240" s="98">
        <v>361.29860000000002</v>
      </c>
      <c r="O240" s="99">
        <v>261.10875900000002</v>
      </c>
      <c r="P240" s="98">
        <v>428.55797100000001</v>
      </c>
      <c r="Q240" s="98">
        <v>267.694997</v>
      </c>
      <c r="R240" s="98">
        <v>307.47946999999999</v>
      </c>
      <c r="S240" s="98">
        <v>173.34877900000001</v>
      </c>
      <c r="T240" s="98">
        <v>196.33611999999999</v>
      </c>
      <c r="U240" s="98">
        <v>231.749143</v>
      </c>
      <c r="V240" s="98">
        <v>8889.4434299999994</v>
      </c>
      <c r="W240" s="98">
        <v>8889.4434299999994</v>
      </c>
      <c r="X240" s="98"/>
      <c r="Y240" s="98">
        <v>0</v>
      </c>
      <c r="Z240" s="101">
        <v>1</v>
      </c>
      <c r="AA240" s="99">
        <v>2459.5596500000001</v>
      </c>
      <c r="AB240" s="99">
        <v>261.10875900000002</v>
      </c>
      <c r="AC240" s="98"/>
      <c r="AD240" s="99">
        <v>2720.6684100000002</v>
      </c>
      <c r="AE240" s="99">
        <v>2720.6684100000002</v>
      </c>
    </row>
    <row r="241" spans="1:31" ht="15.5" x14ac:dyDescent="0.35">
      <c r="A241" s="100">
        <v>42339</v>
      </c>
      <c r="B241" s="98">
        <v>8903.6521400000001</v>
      </c>
      <c r="C241" s="98">
        <v>4337.0371100000002</v>
      </c>
      <c r="D241" s="98">
        <v>325.73606799999999</v>
      </c>
      <c r="E241" s="98">
        <v>729.69877599999995</v>
      </c>
      <c r="F241" s="98">
        <v>639.29462000000001</v>
      </c>
      <c r="G241" s="99">
        <v>2462.5342900000001</v>
      </c>
      <c r="H241" s="98">
        <v>695.13837100000001</v>
      </c>
      <c r="I241" s="98">
        <v>123.929605</v>
      </c>
      <c r="J241" s="98">
        <v>124.556489</v>
      </c>
      <c r="K241" s="98">
        <v>667.92598399999997</v>
      </c>
      <c r="L241" s="98">
        <v>437.60650099999998</v>
      </c>
      <c r="M241" s="98">
        <v>466.39056099999999</v>
      </c>
      <c r="N241" s="98">
        <v>361.55044600000002</v>
      </c>
      <c r="O241" s="99">
        <v>262.185025</v>
      </c>
      <c r="P241" s="98">
        <v>430.00051300000001</v>
      </c>
      <c r="Q241" s="98">
        <v>268.23122999999998</v>
      </c>
      <c r="R241" s="98">
        <v>307.16092300000003</v>
      </c>
      <c r="S241" s="98">
        <v>173.61228700000001</v>
      </c>
      <c r="T241" s="98">
        <v>196.10540900000001</v>
      </c>
      <c r="U241" s="98">
        <v>231.995485</v>
      </c>
      <c r="V241" s="98">
        <v>8903.6521400000001</v>
      </c>
      <c r="W241" s="98">
        <v>8903.6521400000001</v>
      </c>
      <c r="X241" s="98"/>
      <c r="Y241" s="98">
        <v>0</v>
      </c>
      <c r="Z241" s="101">
        <v>1</v>
      </c>
      <c r="AA241" s="99">
        <v>2462.5342900000001</v>
      </c>
      <c r="AB241" s="99">
        <v>262.185025</v>
      </c>
      <c r="AC241" s="98"/>
      <c r="AD241" s="99">
        <v>2724.7193200000002</v>
      </c>
      <c r="AE241" s="99">
        <v>2724.7193200000002</v>
      </c>
    </row>
    <row r="242" spans="1:31" ht="15.5" x14ac:dyDescent="0.35">
      <c r="A242" s="100">
        <v>42370</v>
      </c>
      <c r="B242" s="98">
        <v>8914.34</v>
      </c>
      <c r="C242" s="98">
        <v>4342.0321800000002</v>
      </c>
      <c r="D242" s="98">
        <v>325.32968899999997</v>
      </c>
      <c r="E242" s="98">
        <v>732.71206400000005</v>
      </c>
      <c r="F242" s="98">
        <v>640.30922399999997</v>
      </c>
      <c r="G242" s="99">
        <v>2464.0303600000002</v>
      </c>
      <c r="H242" s="98">
        <v>696.20009600000003</v>
      </c>
      <c r="I242" s="98">
        <v>123.75997099999999</v>
      </c>
      <c r="J242" s="98">
        <v>125.043341</v>
      </c>
      <c r="K242" s="98">
        <v>669.10473999999999</v>
      </c>
      <c r="L242" s="98">
        <v>437.83929799999999</v>
      </c>
      <c r="M242" s="98">
        <v>466.41959100000003</v>
      </c>
      <c r="N242" s="98">
        <v>361.901794</v>
      </c>
      <c r="O242" s="99">
        <v>262.929104</v>
      </c>
      <c r="P242" s="98">
        <v>431.29726599999998</v>
      </c>
      <c r="Q242" s="98">
        <v>268.497231</v>
      </c>
      <c r="R242" s="98">
        <v>306.77958599999999</v>
      </c>
      <c r="S242" s="98">
        <v>173.82138</v>
      </c>
      <c r="T242" s="98">
        <v>196.02719400000001</v>
      </c>
      <c r="U242" s="98">
        <v>232.338967</v>
      </c>
      <c r="V242" s="98">
        <v>8914.34</v>
      </c>
      <c r="W242" s="98">
        <v>8914.34</v>
      </c>
      <c r="X242" s="98"/>
      <c r="Y242" s="98">
        <v>0</v>
      </c>
      <c r="Z242" s="101">
        <v>1</v>
      </c>
      <c r="AA242" s="99">
        <v>2464.0303600000002</v>
      </c>
      <c r="AB242" s="99">
        <v>262.929104</v>
      </c>
      <c r="AC242" s="98"/>
      <c r="AD242" s="99">
        <v>2726.9594699999998</v>
      </c>
      <c r="AE242" s="99">
        <v>2726.9594699999998</v>
      </c>
    </row>
    <row r="243" spans="1:31" ht="15.5" x14ac:dyDescent="0.35">
      <c r="A243" s="100">
        <v>42401</v>
      </c>
      <c r="B243" s="98">
        <v>8920.6165000000001</v>
      </c>
      <c r="C243" s="98">
        <v>4345.0571099999997</v>
      </c>
      <c r="D243" s="98">
        <v>325.00387000000001</v>
      </c>
      <c r="E243" s="98">
        <v>734.88304100000005</v>
      </c>
      <c r="F243" s="98">
        <v>641.25381900000002</v>
      </c>
      <c r="G243" s="99">
        <v>2464.6387199999999</v>
      </c>
      <c r="H243" s="98">
        <v>696.74697000000003</v>
      </c>
      <c r="I243" s="98">
        <v>123.784515</v>
      </c>
      <c r="J243" s="98">
        <v>125.258848</v>
      </c>
      <c r="K243" s="98">
        <v>669.464158</v>
      </c>
      <c r="L243" s="98">
        <v>437.77257500000002</v>
      </c>
      <c r="M243" s="98">
        <v>466.10920399999998</v>
      </c>
      <c r="N243" s="98">
        <v>362.37190199999998</v>
      </c>
      <c r="O243" s="99">
        <v>263.19797399999999</v>
      </c>
      <c r="P243" s="98">
        <v>432.09284600000001</v>
      </c>
      <c r="Q243" s="98">
        <v>268.511481</v>
      </c>
      <c r="R243" s="98">
        <v>306.45527099999998</v>
      </c>
      <c r="S243" s="98">
        <v>173.97858299999999</v>
      </c>
      <c r="T243" s="98">
        <v>196.34531000000001</v>
      </c>
      <c r="U243" s="98">
        <v>232.7483</v>
      </c>
      <c r="V243" s="98">
        <v>8920.6165000000001</v>
      </c>
      <c r="W243" s="98">
        <v>8920.6165000000001</v>
      </c>
      <c r="X243" s="98"/>
      <c r="Y243" s="102">
        <v>-2.0010000000000001E-11</v>
      </c>
      <c r="Z243" s="101">
        <v>1</v>
      </c>
      <c r="AA243" s="99">
        <v>2464.6387199999999</v>
      </c>
      <c r="AB243" s="99">
        <v>263.19797399999999</v>
      </c>
      <c r="AC243" s="98"/>
      <c r="AD243" s="99">
        <v>2727.8366900000001</v>
      </c>
      <c r="AE243" s="99">
        <v>2727.8366900000001</v>
      </c>
    </row>
    <row r="244" spans="1:31" ht="15.5" x14ac:dyDescent="0.35">
      <c r="A244" s="100">
        <v>42430</v>
      </c>
      <c r="B244" s="98">
        <v>8926.7256400000006</v>
      </c>
      <c r="C244" s="98">
        <v>4348.3243300000004</v>
      </c>
      <c r="D244" s="98">
        <v>324.87074999999999</v>
      </c>
      <c r="E244" s="98">
        <v>736.55671199999995</v>
      </c>
      <c r="F244" s="98">
        <v>642.23413400000004</v>
      </c>
      <c r="G244" s="99">
        <v>2465.6969399999998</v>
      </c>
      <c r="H244" s="98">
        <v>697.20598600000005</v>
      </c>
      <c r="I244" s="98">
        <v>123.993942</v>
      </c>
      <c r="J244" s="98">
        <v>125.338973</v>
      </c>
      <c r="K244" s="98">
        <v>669.42581299999995</v>
      </c>
      <c r="L244" s="98">
        <v>437.647063</v>
      </c>
      <c r="M244" s="98">
        <v>465.732913</v>
      </c>
      <c r="N244" s="98">
        <v>362.90211499999998</v>
      </c>
      <c r="O244" s="99">
        <v>263.37203599999998</v>
      </c>
      <c r="P244" s="98">
        <v>432.69364400000001</v>
      </c>
      <c r="Q244" s="98">
        <v>268.47834399999999</v>
      </c>
      <c r="R244" s="98">
        <v>306.27277800000002</v>
      </c>
      <c r="S244" s="98">
        <v>174.12368499999999</v>
      </c>
      <c r="T244" s="98">
        <v>196.911539</v>
      </c>
      <c r="U244" s="98">
        <v>233.26882000000001</v>
      </c>
      <c r="V244" s="98">
        <v>8926.7256400000006</v>
      </c>
      <c r="W244" s="98">
        <v>8926.7256400000006</v>
      </c>
      <c r="X244" s="98"/>
      <c r="Y244" s="102">
        <v>-3.0920000000000002E-11</v>
      </c>
      <c r="Z244" s="101">
        <v>1</v>
      </c>
      <c r="AA244" s="99">
        <v>2465.6969399999998</v>
      </c>
      <c r="AB244" s="99">
        <v>263.37203599999998</v>
      </c>
      <c r="AC244" s="98"/>
      <c r="AD244" s="99">
        <v>2729.06898</v>
      </c>
      <c r="AE244" s="99">
        <v>2729.06898</v>
      </c>
    </row>
    <row r="245" spans="1:31" ht="15.5" x14ac:dyDescent="0.35">
      <c r="A245" s="100">
        <v>42461</v>
      </c>
      <c r="B245" s="98">
        <v>8938.1949999999997</v>
      </c>
      <c r="C245" s="98">
        <v>4354.5449500000004</v>
      </c>
      <c r="D245" s="98">
        <v>325.02770800000002</v>
      </c>
      <c r="E245" s="98">
        <v>738.27358100000004</v>
      </c>
      <c r="F245" s="98">
        <v>643.41587700000002</v>
      </c>
      <c r="G245" s="99">
        <v>2468.7293300000001</v>
      </c>
      <c r="H245" s="98">
        <v>698.18057499999998</v>
      </c>
      <c r="I245" s="98">
        <v>124.33375599999999</v>
      </c>
      <c r="J245" s="98">
        <v>125.49299999999999</v>
      </c>
      <c r="K245" s="98">
        <v>669.62636499999996</v>
      </c>
      <c r="L245" s="98">
        <v>437.79788000000002</v>
      </c>
      <c r="M245" s="98">
        <v>465.66152599999998</v>
      </c>
      <c r="N245" s="98">
        <v>363.41430200000002</v>
      </c>
      <c r="O245" s="99">
        <v>263.96254399999998</v>
      </c>
      <c r="P245" s="98">
        <v>433.57149600000002</v>
      </c>
      <c r="Q245" s="98">
        <v>268.64865800000001</v>
      </c>
      <c r="R245" s="98">
        <v>306.308156</v>
      </c>
      <c r="S245" s="98">
        <v>174.30578600000001</v>
      </c>
      <c r="T245" s="98">
        <v>197.47964899999999</v>
      </c>
      <c r="U245" s="98">
        <v>233.96501599999999</v>
      </c>
      <c r="V245" s="98">
        <v>8938.1949999999997</v>
      </c>
      <c r="W245" s="98">
        <v>8938.1949999999997</v>
      </c>
      <c r="X245" s="98"/>
      <c r="Y245" s="98">
        <v>0</v>
      </c>
      <c r="Z245" s="101">
        <v>1</v>
      </c>
      <c r="AA245" s="99">
        <v>2468.7293300000001</v>
      </c>
      <c r="AB245" s="99">
        <v>263.96254399999998</v>
      </c>
      <c r="AC245" s="98"/>
      <c r="AD245" s="99">
        <v>2732.6918700000001</v>
      </c>
      <c r="AE245" s="99">
        <v>2732.6918700000001</v>
      </c>
    </row>
    <row r="246" spans="1:31" ht="15.5" x14ac:dyDescent="0.35">
      <c r="A246" s="100">
        <v>42491</v>
      </c>
      <c r="B246" s="98">
        <v>8958.3841499999999</v>
      </c>
      <c r="C246" s="98">
        <v>4365.28856</v>
      </c>
      <c r="D246" s="98">
        <v>325.50014900000002</v>
      </c>
      <c r="E246" s="98">
        <v>740.39087500000005</v>
      </c>
      <c r="F246" s="98">
        <v>644.87491299999999</v>
      </c>
      <c r="G246" s="99">
        <v>2474.5938999999998</v>
      </c>
      <c r="H246" s="98">
        <v>700.06194500000004</v>
      </c>
      <c r="I246" s="98">
        <v>124.74168299999999</v>
      </c>
      <c r="J246" s="98">
        <v>125.862976</v>
      </c>
      <c r="K246" s="98">
        <v>670.51829799999996</v>
      </c>
      <c r="L246" s="98">
        <v>438.43807900000002</v>
      </c>
      <c r="M246" s="98">
        <v>466.15560399999998</v>
      </c>
      <c r="N246" s="98">
        <v>363.82892500000003</v>
      </c>
      <c r="O246" s="99">
        <v>265.31537100000003</v>
      </c>
      <c r="P246" s="98">
        <v>435.060902</v>
      </c>
      <c r="Q246" s="98">
        <v>269.18500899999998</v>
      </c>
      <c r="R246" s="98">
        <v>306.60290700000002</v>
      </c>
      <c r="S246" s="98">
        <v>174.55682100000001</v>
      </c>
      <c r="T246" s="98">
        <v>197.85610500000001</v>
      </c>
      <c r="U246" s="98">
        <v>234.83972399999999</v>
      </c>
      <c r="V246" s="98">
        <v>8958.3841499999999</v>
      </c>
      <c r="W246" s="98">
        <v>8958.3841499999999</v>
      </c>
      <c r="X246" s="98"/>
      <c r="Y246" s="102">
        <v>6.9121999999999994E-11</v>
      </c>
      <c r="Z246" s="101">
        <v>1</v>
      </c>
      <c r="AA246" s="99">
        <v>2474.5938999999998</v>
      </c>
      <c r="AB246" s="99">
        <v>265.31537100000003</v>
      </c>
      <c r="AC246" s="98"/>
      <c r="AD246" s="99">
        <v>2739.9092799999999</v>
      </c>
      <c r="AE246" s="99">
        <v>2739.9092799999999</v>
      </c>
    </row>
    <row r="247" spans="1:31" ht="15.5" x14ac:dyDescent="0.35">
      <c r="A247" s="100">
        <v>42522</v>
      </c>
      <c r="B247" s="98">
        <v>8981.9803900000006</v>
      </c>
      <c r="C247" s="98">
        <v>4377.5587599999999</v>
      </c>
      <c r="D247" s="98">
        <v>326.02560099999999</v>
      </c>
      <c r="E247" s="98">
        <v>742.53272900000002</v>
      </c>
      <c r="F247" s="98">
        <v>646.32773299999997</v>
      </c>
      <c r="G247" s="99">
        <v>2481.48369</v>
      </c>
      <c r="H247" s="98">
        <v>702.39242000000002</v>
      </c>
      <c r="I247" s="98">
        <v>125.124314</v>
      </c>
      <c r="J247" s="98">
        <v>126.322001</v>
      </c>
      <c r="K247" s="98">
        <v>671.81738099999995</v>
      </c>
      <c r="L247" s="98">
        <v>439.29244799999998</v>
      </c>
      <c r="M247" s="98">
        <v>467.03472900000003</v>
      </c>
      <c r="N247" s="98">
        <v>364.06081999999998</v>
      </c>
      <c r="O247" s="99">
        <v>267.11486000000002</v>
      </c>
      <c r="P247" s="98">
        <v>436.94701099999997</v>
      </c>
      <c r="Q247" s="98">
        <v>269.89699999999999</v>
      </c>
      <c r="R247" s="98">
        <v>307.06035200000002</v>
      </c>
      <c r="S247" s="98">
        <v>174.84005199999999</v>
      </c>
      <c r="T247" s="98">
        <v>198.05815799999999</v>
      </c>
      <c r="U247" s="98">
        <v>235.649158</v>
      </c>
      <c r="V247" s="98">
        <v>8981.9803900000006</v>
      </c>
      <c r="W247" s="98">
        <v>8981.9803900000006</v>
      </c>
      <c r="X247" s="98"/>
      <c r="Y247" s="102">
        <v>1.0004E-10</v>
      </c>
      <c r="Z247" s="101">
        <v>1</v>
      </c>
      <c r="AA247" s="99">
        <v>2481.48369</v>
      </c>
      <c r="AB247" s="99">
        <v>267.11486000000002</v>
      </c>
      <c r="AC247" s="98"/>
      <c r="AD247" s="99">
        <v>2748.5985500000002</v>
      </c>
      <c r="AE247" s="99">
        <v>2748.5985500000002</v>
      </c>
    </row>
    <row r="248" spans="1:31" ht="15.5" x14ac:dyDescent="0.35">
      <c r="A248" s="100">
        <v>42552</v>
      </c>
      <c r="B248" s="98">
        <v>9001.5030000000006</v>
      </c>
      <c r="C248" s="98">
        <v>4387.2176399999998</v>
      </c>
      <c r="D248" s="98">
        <v>326.26961699999998</v>
      </c>
      <c r="E248" s="98">
        <v>744.14000199999998</v>
      </c>
      <c r="F248" s="98">
        <v>647.40098399999999</v>
      </c>
      <c r="G248" s="99">
        <v>2486.9254700000001</v>
      </c>
      <c r="H248" s="98">
        <v>704.50209900000004</v>
      </c>
      <c r="I248" s="98">
        <v>125.380458</v>
      </c>
      <c r="J248" s="98">
        <v>126.675935</v>
      </c>
      <c r="K248" s="98">
        <v>673.055207</v>
      </c>
      <c r="L248" s="98">
        <v>439.96370899999999</v>
      </c>
      <c r="M248" s="98">
        <v>468.00823600000001</v>
      </c>
      <c r="N248" s="98">
        <v>364.02342099999998</v>
      </c>
      <c r="O248" s="99">
        <v>268.87996700000002</v>
      </c>
      <c r="P248" s="98">
        <v>438.877635</v>
      </c>
      <c r="Q248" s="98">
        <v>270.50598500000001</v>
      </c>
      <c r="R248" s="98">
        <v>307.54926999999998</v>
      </c>
      <c r="S248" s="98">
        <v>175.101573</v>
      </c>
      <c r="T248" s="98">
        <v>198.15575699999999</v>
      </c>
      <c r="U248" s="98">
        <v>236.08787799999999</v>
      </c>
      <c r="V248" s="98">
        <v>9001.5030000000006</v>
      </c>
      <c r="W248" s="98">
        <v>9001.5030000000006</v>
      </c>
      <c r="X248" s="98"/>
      <c r="Y248" s="98">
        <v>0</v>
      </c>
      <c r="Z248" s="101">
        <v>1</v>
      </c>
      <c r="AA248" s="99">
        <v>2486.9254700000001</v>
      </c>
      <c r="AB248" s="99">
        <v>268.87996700000002</v>
      </c>
      <c r="AC248" s="98"/>
      <c r="AD248" s="99">
        <v>2755.8054299999999</v>
      </c>
      <c r="AE248" s="99">
        <v>2755.8054299999999</v>
      </c>
    </row>
    <row r="249" spans="1:31" ht="15.5" x14ac:dyDescent="0.35">
      <c r="A249" s="100">
        <v>42583</v>
      </c>
      <c r="B249" s="98">
        <v>9011.92965</v>
      </c>
      <c r="C249" s="98">
        <v>4391.6228300000002</v>
      </c>
      <c r="D249" s="98">
        <v>326.01270799999998</v>
      </c>
      <c r="E249" s="98">
        <v>744.91126299999996</v>
      </c>
      <c r="F249" s="98">
        <v>647.84222999999997</v>
      </c>
      <c r="G249" s="99">
        <v>2489.3254200000001</v>
      </c>
      <c r="H249" s="98">
        <v>705.92825900000003</v>
      </c>
      <c r="I249" s="98">
        <v>125.44517399999999</v>
      </c>
      <c r="J249" s="98">
        <v>126.797349</v>
      </c>
      <c r="K249" s="98">
        <v>673.91037900000003</v>
      </c>
      <c r="L249" s="98">
        <v>440.18849</v>
      </c>
      <c r="M249" s="98">
        <v>468.81020799999999</v>
      </c>
      <c r="N249" s="98">
        <v>363.71227499999998</v>
      </c>
      <c r="O249" s="99">
        <v>270.23129799999998</v>
      </c>
      <c r="P249" s="98">
        <v>440.55991399999999</v>
      </c>
      <c r="Q249" s="98">
        <v>270.80219899999997</v>
      </c>
      <c r="R249" s="98">
        <v>307.96024499999999</v>
      </c>
      <c r="S249" s="98">
        <v>175.30432999999999</v>
      </c>
      <c r="T249" s="98">
        <v>198.22878600000001</v>
      </c>
      <c r="U249" s="98">
        <v>235.959475</v>
      </c>
      <c r="V249" s="98">
        <v>9011.92965</v>
      </c>
      <c r="W249" s="98">
        <v>9011.92965</v>
      </c>
      <c r="X249" s="98"/>
      <c r="Y249" s="102">
        <v>-2.4919999999999998E-10</v>
      </c>
      <c r="Z249" s="101">
        <v>1</v>
      </c>
      <c r="AA249" s="99">
        <v>2489.3254200000001</v>
      </c>
      <c r="AB249" s="99">
        <v>270.23129799999998</v>
      </c>
      <c r="AC249" s="98"/>
      <c r="AD249" s="99">
        <v>2759.55672</v>
      </c>
      <c r="AE249" s="99">
        <v>2759.55672</v>
      </c>
    </row>
    <row r="250" spans="1:31" ht="15.5" x14ac:dyDescent="0.35">
      <c r="A250" s="100">
        <v>42614</v>
      </c>
      <c r="B250" s="98">
        <v>9018.0717199999999</v>
      </c>
      <c r="C250" s="98">
        <v>4394.1139899999998</v>
      </c>
      <c r="D250" s="98">
        <v>325.49520100000001</v>
      </c>
      <c r="E250" s="98">
        <v>745.57591200000002</v>
      </c>
      <c r="F250" s="98">
        <v>647.882698</v>
      </c>
      <c r="G250" s="99">
        <v>2490.6074899999999</v>
      </c>
      <c r="H250" s="98">
        <v>707.03687300000001</v>
      </c>
      <c r="I250" s="98">
        <v>125.398517</v>
      </c>
      <c r="J250" s="98">
        <v>126.82565200000001</v>
      </c>
      <c r="K250" s="98">
        <v>674.649542</v>
      </c>
      <c r="L250" s="98">
        <v>440.23904499999998</v>
      </c>
      <c r="M250" s="98">
        <v>469.27371399999998</v>
      </c>
      <c r="N250" s="98">
        <v>363.45140500000002</v>
      </c>
      <c r="O250" s="99">
        <v>271.19603799999999</v>
      </c>
      <c r="P250" s="98">
        <v>441.93830200000002</v>
      </c>
      <c r="Q250" s="98">
        <v>270.85140899999999</v>
      </c>
      <c r="R250" s="98">
        <v>308.27109200000001</v>
      </c>
      <c r="S250" s="98">
        <v>175.478666</v>
      </c>
      <c r="T250" s="98">
        <v>198.39687000000001</v>
      </c>
      <c r="U250" s="98">
        <v>235.50367499999999</v>
      </c>
      <c r="V250" s="98">
        <v>9018.0717199999999</v>
      </c>
      <c r="W250" s="98">
        <v>9018.0717199999999</v>
      </c>
      <c r="X250" s="98"/>
      <c r="Y250" s="102">
        <v>-3.8019999999999999E-10</v>
      </c>
      <c r="Z250" s="101">
        <v>1</v>
      </c>
      <c r="AA250" s="99">
        <v>2490.6074899999999</v>
      </c>
      <c r="AB250" s="99">
        <v>271.19603799999999</v>
      </c>
      <c r="AC250" s="98"/>
      <c r="AD250" s="99">
        <v>2761.8035199999999</v>
      </c>
      <c r="AE250" s="99">
        <v>2761.8035199999999</v>
      </c>
    </row>
    <row r="251" spans="1:31" ht="15.5" x14ac:dyDescent="0.35">
      <c r="A251" s="100">
        <v>42644</v>
      </c>
      <c r="B251" s="98">
        <v>9027.1990000000005</v>
      </c>
      <c r="C251" s="98">
        <v>4399.5263199999999</v>
      </c>
      <c r="D251" s="98">
        <v>325.07237800000001</v>
      </c>
      <c r="E251" s="98">
        <v>747.12105699999995</v>
      </c>
      <c r="F251" s="98">
        <v>647.87453100000005</v>
      </c>
      <c r="G251" s="99">
        <v>2493.57501</v>
      </c>
      <c r="H251" s="98">
        <v>708.40108999999995</v>
      </c>
      <c r="I251" s="98">
        <v>125.356793</v>
      </c>
      <c r="J251" s="98">
        <v>126.966965</v>
      </c>
      <c r="K251" s="98">
        <v>675.68634899999995</v>
      </c>
      <c r="L251" s="98">
        <v>440.52153499999997</v>
      </c>
      <c r="M251" s="98">
        <v>469.25656800000002</v>
      </c>
      <c r="N251" s="98">
        <v>363.64694900000001</v>
      </c>
      <c r="O251" s="99">
        <v>271.90302100000002</v>
      </c>
      <c r="P251" s="98">
        <v>443.01657899999998</v>
      </c>
      <c r="Q251" s="98">
        <v>270.78825999999998</v>
      </c>
      <c r="R251" s="98">
        <v>308.48143399999998</v>
      </c>
      <c r="S251" s="98">
        <v>175.67177899999999</v>
      </c>
      <c r="T251" s="98">
        <v>198.789569</v>
      </c>
      <c r="U251" s="98">
        <v>235.06923699999999</v>
      </c>
      <c r="V251" s="98">
        <v>9027.1990000000005</v>
      </c>
      <c r="W251" s="98">
        <v>9027.1990000000005</v>
      </c>
      <c r="X251" s="98"/>
      <c r="Y251" s="98">
        <v>0</v>
      </c>
      <c r="Z251" s="101">
        <v>1</v>
      </c>
      <c r="AA251" s="99">
        <v>2493.57501</v>
      </c>
      <c r="AB251" s="99">
        <v>271.90302100000002</v>
      </c>
      <c r="AC251" s="98"/>
      <c r="AD251" s="99">
        <v>2765.4780300000002</v>
      </c>
      <c r="AE251" s="99">
        <v>2765.4780300000002</v>
      </c>
    </row>
    <row r="252" spans="1:31" ht="15.5" x14ac:dyDescent="0.35">
      <c r="A252" s="100">
        <v>42675</v>
      </c>
      <c r="B252" s="98">
        <v>9044.2287899999992</v>
      </c>
      <c r="C252" s="98">
        <v>4411.0358999999999</v>
      </c>
      <c r="D252" s="98">
        <v>325.01263499999999</v>
      </c>
      <c r="E252" s="98">
        <v>750.16201999999998</v>
      </c>
      <c r="F252" s="98">
        <v>648.07377399999996</v>
      </c>
      <c r="G252" s="99">
        <v>2500.06864</v>
      </c>
      <c r="H252" s="98">
        <v>710.39050299999997</v>
      </c>
      <c r="I252" s="98">
        <v>125.402108</v>
      </c>
      <c r="J252" s="98">
        <v>127.355952</v>
      </c>
      <c r="K252" s="98">
        <v>677.25546099999997</v>
      </c>
      <c r="L252" s="98">
        <v>441.30552399999999</v>
      </c>
      <c r="M252" s="98">
        <v>468.70795800000002</v>
      </c>
      <c r="N252" s="98">
        <v>364.558742</v>
      </c>
      <c r="O252" s="99">
        <v>272.47358600000001</v>
      </c>
      <c r="P252" s="98">
        <v>443.80207799999999</v>
      </c>
      <c r="Q252" s="98">
        <v>270.73289</v>
      </c>
      <c r="R252" s="98">
        <v>308.60949199999999</v>
      </c>
      <c r="S252" s="98">
        <v>175.90674899999999</v>
      </c>
      <c r="T252" s="98">
        <v>199.47159600000001</v>
      </c>
      <c r="U252" s="98">
        <v>234.93856299999999</v>
      </c>
      <c r="V252" s="98">
        <v>9044.2287899999992</v>
      </c>
      <c r="W252" s="98">
        <v>9044.2287899999992</v>
      </c>
      <c r="X252" s="98"/>
      <c r="Y252" s="102">
        <v>9.4041999999999994E-10</v>
      </c>
      <c r="Z252" s="101">
        <v>1</v>
      </c>
      <c r="AA252" s="99">
        <v>2500.06864</v>
      </c>
      <c r="AB252" s="99">
        <v>272.47358600000001</v>
      </c>
      <c r="AC252" s="98"/>
      <c r="AD252" s="99">
        <v>2772.54223</v>
      </c>
      <c r="AE252" s="99">
        <v>2772.54223</v>
      </c>
    </row>
    <row r="253" spans="1:31" ht="15.5" x14ac:dyDescent="0.35">
      <c r="A253" s="100">
        <v>42705</v>
      </c>
      <c r="B253" s="98">
        <v>9064.66849</v>
      </c>
      <c r="C253" s="98">
        <v>4425.1823000000004</v>
      </c>
      <c r="D253" s="98">
        <v>325.23682700000001</v>
      </c>
      <c r="E253" s="98">
        <v>753.82696999999996</v>
      </c>
      <c r="F253" s="98">
        <v>648.352082</v>
      </c>
      <c r="G253" s="99">
        <v>2508.07825</v>
      </c>
      <c r="H253" s="98">
        <v>712.56047899999999</v>
      </c>
      <c r="I253" s="98">
        <v>125.479772</v>
      </c>
      <c r="J253" s="98">
        <v>127.841464</v>
      </c>
      <c r="K253" s="98">
        <v>678.87556300000006</v>
      </c>
      <c r="L253" s="98">
        <v>442.31419099999999</v>
      </c>
      <c r="M253" s="98">
        <v>467.94254699999999</v>
      </c>
      <c r="N253" s="98">
        <v>365.8614</v>
      </c>
      <c r="O253" s="99">
        <v>272.99909300000002</v>
      </c>
      <c r="P253" s="98">
        <v>444.31633399999998</v>
      </c>
      <c r="Q253" s="98">
        <v>270.74739199999999</v>
      </c>
      <c r="R253" s="98">
        <v>308.747885</v>
      </c>
      <c r="S253" s="98">
        <v>176.11021</v>
      </c>
      <c r="T253" s="98">
        <v>200.24827300000001</v>
      </c>
      <c r="U253" s="98">
        <v>235.128613</v>
      </c>
      <c r="V253" s="98">
        <v>9064.66849</v>
      </c>
      <c r="W253" s="98">
        <v>9064.66849</v>
      </c>
      <c r="X253" s="98"/>
      <c r="Y253" s="102">
        <v>1.3988E-9</v>
      </c>
      <c r="Z253" s="101">
        <v>1</v>
      </c>
      <c r="AA253" s="99">
        <v>2508.07825</v>
      </c>
      <c r="AB253" s="99">
        <v>272.99909300000002</v>
      </c>
      <c r="AC253" s="98"/>
      <c r="AD253" s="99">
        <v>2781.0773399999998</v>
      </c>
      <c r="AE253" s="99">
        <v>2781.0773399999998</v>
      </c>
    </row>
    <row r="254" spans="1:31" ht="15.5" x14ac:dyDescent="0.35">
      <c r="A254" s="100">
        <v>42736</v>
      </c>
      <c r="B254" s="98">
        <v>9081.6730000000007</v>
      </c>
      <c r="C254" s="98">
        <v>4436.8459499999999</v>
      </c>
      <c r="D254" s="98">
        <v>325.57891999999998</v>
      </c>
      <c r="E254" s="98">
        <v>756.87229200000002</v>
      </c>
      <c r="F254" s="98">
        <v>648.48501099999999</v>
      </c>
      <c r="G254" s="99">
        <v>2514.6310100000001</v>
      </c>
      <c r="H254" s="98">
        <v>714.26283000000001</v>
      </c>
      <c r="I254" s="98">
        <v>125.500899</v>
      </c>
      <c r="J254" s="98">
        <v>128.200895</v>
      </c>
      <c r="K254" s="98">
        <v>679.88634999999999</v>
      </c>
      <c r="L254" s="98">
        <v>443.134118</v>
      </c>
      <c r="M254" s="98">
        <v>467.36637400000001</v>
      </c>
      <c r="N254" s="98">
        <v>367.08323899999999</v>
      </c>
      <c r="O254" s="99">
        <v>273.56340599999999</v>
      </c>
      <c r="P254" s="98">
        <v>444.58443399999999</v>
      </c>
      <c r="Q254" s="98">
        <v>270.87934999999999</v>
      </c>
      <c r="R254" s="98">
        <v>309.00783100000001</v>
      </c>
      <c r="S254" s="98">
        <v>176.18468200000001</v>
      </c>
      <c r="T254" s="98">
        <v>200.860073</v>
      </c>
      <c r="U254" s="98">
        <v>235.589989</v>
      </c>
      <c r="V254" s="98">
        <v>9081.6730000000007</v>
      </c>
      <c r="W254" s="98">
        <v>9081.6730000000007</v>
      </c>
      <c r="X254" s="98"/>
      <c r="Y254" s="98">
        <v>0</v>
      </c>
      <c r="Z254" s="101">
        <v>1</v>
      </c>
      <c r="AA254" s="99">
        <v>2514.6310100000001</v>
      </c>
      <c r="AB254" s="99">
        <v>273.56340599999999</v>
      </c>
      <c r="AC254" s="98"/>
      <c r="AD254" s="99">
        <v>2788.1944100000001</v>
      </c>
      <c r="AE254" s="99">
        <v>2788.1944100000001</v>
      </c>
    </row>
    <row r="255" spans="1:31" ht="15.5" x14ac:dyDescent="0.35">
      <c r="A255" s="100">
        <v>42767</v>
      </c>
      <c r="B255" s="98">
        <v>9090.68678</v>
      </c>
      <c r="C255" s="98">
        <v>4442.5774700000002</v>
      </c>
      <c r="D255" s="98">
        <v>325.921423</v>
      </c>
      <c r="E255" s="98">
        <v>758.47950700000001</v>
      </c>
      <c r="F255" s="98">
        <v>648.36113799999998</v>
      </c>
      <c r="G255" s="99">
        <v>2517.6931100000002</v>
      </c>
      <c r="H255" s="98">
        <v>715.07094500000005</v>
      </c>
      <c r="I255" s="98">
        <v>125.412486</v>
      </c>
      <c r="J255" s="98">
        <v>128.28954300000001</v>
      </c>
      <c r="K255" s="98">
        <v>679.87492099999997</v>
      </c>
      <c r="L255" s="98">
        <v>443.46839799999998</v>
      </c>
      <c r="M255" s="98">
        <v>467.27422999999999</v>
      </c>
      <c r="N255" s="98">
        <v>367.87552299999999</v>
      </c>
      <c r="O255" s="99">
        <v>274.221721</v>
      </c>
      <c r="P255" s="98">
        <v>444.66341799999998</v>
      </c>
      <c r="Q255" s="98">
        <v>271.16249399999998</v>
      </c>
      <c r="R255" s="98">
        <v>309.47065700000002</v>
      </c>
      <c r="S255" s="98">
        <v>176.066799</v>
      </c>
      <c r="T255" s="98">
        <v>201.13121599999999</v>
      </c>
      <c r="U255" s="98">
        <v>236.248527</v>
      </c>
      <c r="V255" s="98">
        <v>9090.68678</v>
      </c>
      <c r="W255" s="98">
        <v>9090.68678</v>
      </c>
      <c r="X255" s="98"/>
      <c r="Y255" s="102">
        <v>-3.5309999999999999E-9</v>
      </c>
      <c r="Z255" s="101">
        <v>1</v>
      </c>
      <c r="AA255" s="99">
        <v>2517.6931100000002</v>
      </c>
      <c r="AB255" s="99">
        <v>274.221721</v>
      </c>
      <c r="AC255" s="98"/>
      <c r="AD255" s="99">
        <v>2791.9148300000002</v>
      </c>
      <c r="AE255" s="99">
        <v>2791.9148300000002</v>
      </c>
    </row>
    <row r="256" spans="1:31" ht="15.5" x14ac:dyDescent="0.35">
      <c r="A256" s="100">
        <v>42795</v>
      </c>
      <c r="B256" s="98">
        <v>9096.3124000000007</v>
      </c>
      <c r="C256" s="98">
        <v>4445.60815</v>
      </c>
      <c r="D256" s="98">
        <v>326.34101399999997</v>
      </c>
      <c r="E256" s="98">
        <v>759.53069500000004</v>
      </c>
      <c r="F256" s="98">
        <v>648.32112600000005</v>
      </c>
      <c r="G256" s="99">
        <v>2518.98684</v>
      </c>
      <c r="H256" s="98">
        <v>715.444526</v>
      </c>
      <c r="I256" s="98">
        <v>125.30507</v>
      </c>
      <c r="J256" s="98">
        <v>128.27432400000001</v>
      </c>
      <c r="K256" s="98">
        <v>679.41800699999999</v>
      </c>
      <c r="L256" s="98">
        <v>443.48617000000002</v>
      </c>
      <c r="M256" s="98">
        <v>467.515939</v>
      </c>
      <c r="N256" s="98">
        <v>368.38133299999998</v>
      </c>
      <c r="O256" s="99">
        <v>274.914557</v>
      </c>
      <c r="P256" s="98">
        <v>444.73813799999999</v>
      </c>
      <c r="Q256" s="98">
        <v>271.57513599999999</v>
      </c>
      <c r="R256" s="98">
        <v>310.09813300000002</v>
      </c>
      <c r="S256" s="98">
        <v>175.82965799999999</v>
      </c>
      <c r="T256" s="98">
        <v>201.22090700000001</v>
      </c>
      <c r="U256" s="98">
        <v>236.93099900000001</v>
      </c>
      <c r="V256" s="98">
        <v>9096.3124000000007</v>
      </c>
      <c r="W256" s="98">
        <v>9096.3124000000007</v>
      </c>
      <c r="X256" s="98"/>
      <c r="Y256" s="102">
        <v>-5.1989999999999999E-9</v>
      </c>
      <c r="Z256" s="101">
        <v>1</v>
      </c>
      <c r="AA256" s="99">
        <v>2518.98684</v>
      </c>
      <c r="AB256" s="99">
        <v>274.914557</v>
      </c>
      <c r="AC256" s="98"/>
      <c r="AD256" s="99">
        <v>2793.9014000000002</v>
      </c>
      <c r="AE256" s="99">
        <v>2793.9014000000002</v>
      </c>
    </row>
    <row r="257" spans="1:31" ht="15.5" x14ac:dyDescent="0.35">
      <c r="A257" s="100">
        <v>42826</v>
      </c>
      <c r="B257" s="98">
        <v>9105.4419999999991</v>
      </c>
      <c r="C257" s="98">
        <v>4450.8394399999997</v>
      </c>
      <c r="D257" s="98">
        <v>326.96291000000002</v>
      </c>
      <c r="E257" s="98">
        <v>761.33307500000001</v>
      </c>
      <c r="F257" s="98">
        <v>648.81866000000002</v>
      </c>
      <c r="G257" s="99">
        <v>2521.17353</v>
      </c>
      <c r="H257" s="98">
        <v>716.06485499999997</v>
      </c>
      <c r="I257" s="98">
        <v>125.30507</v>
      </c>
      <c r="J257" s="98">
        <v>128.400057</v>
      </c>
      <c r="K257" s="98">
        <v>679.33974799999999</v>
      </c>
      <c r="L257" s="98">
        <v>443.47308800000002</v>
      </c>
      <c r="M257" s="98">
        <v>467.830083</v>
      </c>
      <c r="N257" s="98">
        <v>368.86669899999998</v>
      </c>
      <c r="O257" s="99">
        <v>275.55376100000001</v>
      </c>
      <c r="P257" s="98">
        <v>445.02540299999998</v>
      </c>
      <c r="Q257" s="98">
        <v>272.08173599999998</v>
      </c>
      <c r="R257" s="98">
        <v>310.82214099999999</v>
      </c>
      <c r="S257" s="98">
        <v>175.58047099999999</v>
      </c>
      <c r="T257" s="98">
        <v>201.37210099999999</v>
      </c>
      <c r="U257" s="98">
        <v>237.43940799999999</v>
      </c>
      <c r="V257" s="98">
        <v>9105.4419999999991</v>
      </c>
      <c r="W257" s="98">
        <v>9105.4419999999991</v>
      </c>
      <c r="X257" s="98"/>
      <c r="Y257" s="98">
        <v>0</v>
      </c>
      <c r="Z257" s="101">
        <v>1</v>
      </c>
      <c r="AA257" s="99">
        <v>2521.17353</v>
      </c>
      <c r="AB257" s="99">
        <v>275.55376100000001</v>
      </c>
      <c r="AC257" s="98"/>
      <c r="AD257" s="99">
        <v>2796.7272899999998</v>
      </c>
      <c r="AE257" s="99">
        <v>2796.7272899999998</v>
      </c>
    </row>
    <row r="258" spans="1:31" ht="15.5" x14ac:dyDescent="0.35">
      <c r="A258" s="100">
        <v>42856</v>
      </c>
      <c r="B258" s="98">
        <v>9122.7600299999995</v>
      </c>
      <c r="C258" s="98">
        <v>4461.6535299999996</v>
      </c>
      <c r="D258" s="98">
        <v>327.846994</v>
      </c>
      <c r="E258" s="98">
        <v>764.77811399999996</v>
      </c>
      <c r="F258" s="98">
        <v>650.11899000000005</v>
      </c>
      <c r="G258" s="99">
        <v>2526.1187100000002</v>
      </c>
      <c r="H258" s="98">
        <v>717.41431</v>
      </c>
      <c r="I258" s="98">
        <v>125.495408</v>
      </c>
      <c r="J258" s="98">
        <v>128.82807099999999</v>
      </c>
      <c r="K258" s="98">
        <v>680.21269400000006</v>
      </c>
      <c r="L258" s="98">
        <v>443.65410300000002</v>
      </c>
      <c r="M258" s="98">
        <v>468.01680900000002</v>
      </c>
      <c r="N258" s="98">
        <v>369.51329099999998</v>
      </c>
      <c r="O258" s="99">
        <v>276.05524300000002</v>
      </c>
      <c r="P258" s="98">
        <v>445.69132400000001</v>
      </c>
      <c r="Q258" s="98">
        <v>272.63719700000001</v>
      </c>
      <c r="R258" s="98">
        <v>311.57138900000001</v>
      </c>
      <c r="S258" s="98">
        <v>175.40288699999999</v>
      </c>
      <c r="T258" s="98">
        <v>201.760897</v>
      </c>
      <c r="U258" s="98">
        <v>237.64433600000001</v>
      </c>
      <c r="V258" s="98">
        <v>9122.7600299999995</v>
      </c>
      <c r="W258" s="98">
        <v>9122.7600299999995</v>
      </c>
      <c r="X258" s="98"/>
      <c r="Y258" s="102">
        <v>1.316E-8</v>
      </c>
      <c r="Z258" s="101">
        <v>1</v>
      </c>
      <c r="AA258" s="99">
        <v>2526.1187100000002</v>
      </c>
      <c r="AB258" s="99">
        <v>276.05524300000002</v>
      </c>
      <c r="AC258" s="98"/>
      <c r="AD258" s="99">
        <v>2802.1739499999999</v>
      </c>
      <c r="AE258" s="99">
        <v>2802.1739499999999</v>
      </c>
    </row>
    <row r="259" spans="1:31" ht="15.5" x14ac:dyDescent="0.35">
      <c r="A259" s="100">
        <v>42887</v>
      </c>
      <c r="B259" s="98">
        <v>9144.1203100000002</v>
      </c>
      <c r="C259" s="98">
        <v>4475.3554599999998</v>
      </c>
      <c r="D259" s="98">
        <v>328.79181199999999</v>
      </c>
      <c r="E259" s="98">
        <v>769.09428200000002</v>
      </c>
      <c r="F259" s="98">
        <v>651.73364000000004</v>
      </c>
      <c r="G259" s="99">
        <v>2532.5047199999999</v>
      </c>
      <c r="H259" s="98">
        <v>719.17965700000002</v>
      </c>
      <c r="I259" s="98">
        <v>125.78498999999999</v>
      </c>
      <c r="J259" s="98">
        <v>129.38574199999999</v>
      </c>
      <c r="K259" s="98">
        <v>681.60303499999998</v>
      </c>
      <c r="L259" s="98">
        <v>444.01136600000001</v>
      </c>
      <c r="M259" s="98">
        <v>468.12254000000001</v>
      </c>
      <c r="N259" s="98">
        <v>370.16532899999999</v>
      </c>
      <c r="O259" s="99">
        <v>276.35114900000002</v>
      </c>
      <c r="P259" s="98">
        <v>446.69922200000002</v>
      </c>
      <c r="Q259" s="98">
        <v>273.15820100000002</v>
      </c>
      <c r="R259" s="98">
        <v>312.26190400000002</v>
      </c>
      <c r="S259" s="98">
        <v>175.28630699999999</v>
      </c>
      <c r="T259" s="98">
        <v>202.29597999999999</v>
      </c>
      <c r="U259" s="98">
        <v>237.69066000000001</v>
      </c>
      <c r="V259" s="98">
        <v>9144.1203100000002</v>
      </c>
      <c r="W259" s="98">
        <v>9144.1203100000002</v>
      </c>
      <c r="X259" s="98"/>
      <c r="Y259" s="102">
        <v>1.9429000000000001E-8</v>
      </c>
      <c r="Z259" s="101">
        <v>1</v>
      </c>
      <c r="AA259" s="99">
        <v>2532.5047199999999</v>
      </c>
      <c r="AB259" s="99">
        <v>276.35114900000002</v>
      </c>
      <c r="AC259" s="98"/>
      <c r="AD259" s="99">
        <v>2808.8558699999999</v>
      </c>
      <c r="AE259" s="99">
        <v>2808.8558699999999</v>
      </c>
    </row>
    <row r="260" spans="1:31" ht="15.5" x14ac:dyDescent="0.35">
      <c r="A260" s="100">
        <v>42917</v>
      </c>
      <c r="B260" s="98">
        <v>9163.1689999999999</v>
      </c>
      <c r="C260" s="98">
        <v>4487.73099</v>
      </c>
      <c r="D260" s="98">
        <v>329.530575</v>
      </c>
      <c r="E260" s="98">
        <v>773.09429799999998</v>
      </c>
      <c r="F260" s="98">
        <v>652.98570299999994</v>
      </c>
      <c r="G260" s="99">
        <v>2538.2181300000002</v>
      </c>
      <c r="H260" s="98">
        <v>720.84876099999997</v>
      </c>
      <c r="I260" s="98">
        <v>126.039222</v>
      </c>
      <c r="J260" s="98">
        <v>129.81695500000001</v>
      </c>
      <c r="K260" s="98">
        <v>682.82537400000001</v>
      </c>
      <c r="L260" s="98">
        <v>444.46632899999997</v>
      </c>
      <c r="M260" s="98">
        <v>468.255269</v>
      </c>
      <c r="N260" s="98">
        <v>370.58266800000001</v>
      </c>
      <c r="O260" s="99">
        <v>276.37768899999998</v>
      </c>
      <c r="P260" s="98">
        <v>447.961724</v>
      </c>
      <c r="Q260" s="98">
        <v>273.551874</v>
      </c>
      <c r="R260" s="98">
        <v>312.80654099999998</v>
      </c>
      <c r="S260" s="98">
        <v>175.196573</v>
      </c>
      <c r="T260" s="98">
        <v>202.81918300000001</v>
      </c>
      <c r="U260" s="98">
        <v>237.79183399999999</v>
      </c>
      <c r="V260" s="98">
        <v>9163.1689999999999</v>
      </c>
      <c r="W260" s="98">
        <v>9163.1689999999999</v>
      </c>
      <c r="X260" s="98"/>
      <c r="Y260" s="98">
        <v>0</v>
      </c>
      <c r="Z260" s="101">
        <v>1</v>
      </c>
      <c r="AA260" s="99">
        <v>2538.2181300000002</v>
      </c>
      <c r="AB260" s="99">
        <v>276.37768899999998</v>
      </c>
      <c r="AC260" s="98"/>
      <c r="AD260" s="99">
        <v>2814.59582</v>
      </c>
      <c r="AE260" s="99">
        <v>2814.59582</v>
      </c>
    </row>
    <row r="261" spans="1:31" ht="15.5" x14ac:dyDescent="0.35">
      <c r="A261" s="100">
        <v>42948</v>
      </c>
      <c r="B261" s="98">
        <v>9175.1779100000003</v>
      </c>
      <c r="C261" s="98">
        <v>4495.67893</v>
      </c>
      <c r="D261" s="98">
        <v>329.89278300000001</v>
      </c>
      <c r="E261" s="98">
        <v>775.88499200000001</v>
      </c>
      <c r="F261" s="98">
        <v>653.41953799999999</v>
      </c>
      <c r="G261" s="99">
        <v>2541.6863400000002</v>
      </c>
      <c r="H261" s="98">
        <v>722.05285900000001</v>
      </c>
      <c r="I261" s="98">
        <v>126.161956</v>
      </c>
      <c r="J261" s="98">
        <v>129.94200799999999</v>
      </c>
      <c r="K261" s="98">
        <v>683.32119599999999</v>
      </c>
      <c r="L261" s="98">
        <v>444.93424499999998</v>
      </c>
      <c r="M261" s="98">
        <v>468.49004100000002</v>
      </c>
      <c r="N261" s="98">
        <v>370.58640400000002</v>
      </c>
      <c r="O261" s="99">
        <v>276.12472000000002</v>
      </c>
      <c r="P261" s="98">
        <v>449.349176</v>
      </c>
      <c r="Q261" s="98">
        <v>273.75274200000001</v>
      </c>
      <c r="R261" s="98">
        <v>313.14858900000002</v>
      </c>
      <c r="S261" s="98">
        <v>175.108013</v>
      </c>
      <c r="T261" s="98">
        <v>203.18307100000001</v>
      </c>
      <c r="U261" s="98">
        <v>238.138713</v>
      </c>
      <c r="V261" s="98">
        <v>9175.1779100000003</v>
      </c>
      <c r="W261" s="98">
        <v>9175.1779100000003</v>
      </c>
      <c r="X261" s="98"/>
      <c r="Y261" s="102">
        <v>-4.9129999999999997E-8</v>
      </c>
      <c r="Z261" s="101">
        <v>1</v>
      </c>
      <c r="AA261" s="99">
        <v>2541.6863400000002</v>
      </c>
      <c r="AB261" s="99">
        <v>276.12472000000002</v>
      </c>
      <c r="AC261" s="98"/>
      <c r="AD261" s="99">
        <v>2817.81106</v>
      </c>
      <c r="AE261" s="99">
        <v>2817.81106</v>
      </c>
    </row>
    <row r="262" spans="1:31" ht="15.5" x14ac:dyDescent="0.35">
      <c r="A262" s="100">
        <v>42979</v>
      </c>
      <c r="B262" s="98">
        <v>9181.9215299999996</v>
      </c>
      <c r="C262" s="98">
        <v>4500.5503900000003</v>
      </c>
      <c r="D262" s="98">
        <v>330.09308600000003</v>
      </c>
      <c r="E262" s="98">
        <v>777.74964499999999</v>
      </c>
      <c r="F262" s="98">
        <v>653.46459000000004</v>
      </c>
      <c r="G262" s="99">
        <v>2543.5001499999998</v>
      </c>
      <c r="H262" s="98">
        <v>722.99668699999995</v>
      </c>
      <c r="I262" s="98">
        <v>126.21081599999999</v>
      </c>
      <c r="J262" s="98">
        <v>129.88683800000001</v>
      </c>
      <c r="K262" s="98">
        <v>683.03952000000004</v>
      </c>
      <c r="L262" s="98">
        <v>445.30557399999998</v>
      </c>
      <c r="M262" s="98">
        <v>468.77013299999999</v>
      </c>
      <c r="N262" s="98">
        <v>370.24258800000001</v>
      </c>
      <c r="O262" s="99">
        <v>275.79669200000001</v>
      </c>
      <c r="P262" s="98">
        <v>450.56281799999999</v>
      </c>
      <c r="Q262" s="98">
        <v>273.80492299999997</v>
      </c>
      <c r="R262" s="98">
        <v>313.35307299999999</v>
      </c>
      <c r="S262" s="98">
        <v>175.02890600000001</v>
      </c>
      <c r="T262" s="98">
        <v>203.28313900000001</v>
      </c>
      <c r="U262" s="98">
        <v>238.831773</v>
      </c>
      <c r="V262" s="98">
        <v>9181.9215299999996</v>
      </c>
      <c r="W262" s="98">
        <v>9181.9215299999996</v>
      </c>
      <c r="X262" s="98"/>
      <c r="Y262" s="102">
        <v>-7.2549999999999998E-8</v>
      </c>
      <c r="Z262" s="101">
        <v>1</v>
      </c>
      <c r="AA262" s="99">
        <v>2543.5001499999998</v>
      </c>
      <c r="AB262" s="99">
        <v>275.79669200000001</v>
      </c>
      <c r="AC262" s="98"/>
      <c r="AD262" s="99">
        <v>2819.29684</v>
      </c>
      <c r="AE262" s="99">
        <v>2819.29684</v>
      </c>
    </row>
    <row r="263" spans="1:31" ht="15.5" x14ac:dyDescent="0.35">
      <c r="A263" s="100">
        <v>43009</v>
      </c>
      <c r="B263" s="98">
        <v>9186.7999999999993</v>
      </c>
      <c r="C263" s="98">
        <v>4504.8095000000003</v>
      </c>
      <c r="D263" s="98">
        <v>330.44242500000001</v>
      </c>
      <c r="E263" s="98">
        <v>779.26564699999994</v>
      </c>
      <c r="F263" s="98">
        <v>653.771568</v>
      </c>
      <c r="G263" s="99">
        <v>2544.7912099999999</v>
      </c>
      <c r="H263" s="98">
        <v>724.02835300000004</v>
      </c>
      <c r="I263" s="98">
        <v>126.281873</v>
      </c>
      <c r="J263" s="98">
        <v>129.853793</v>
      </c>
      <c r="K263" s="98">
        <v>682.05624899999998</v>
      </c>
      <c r="L263" s="98">
        <v>445.46458000000001</v>
      </c>
      <c r="M263" s="98">
        <v>469.00587300000001</v>
      </c>
      <c r="N263" s="98">
        <v>369.67850700000002</v>
      </c>
      <c r="O263" s="99">
        <v>275.65170599999999</v>
      </c>
      <c r="P263" s="98">
        <v>451.26161200000001</v>
      </c>
      <c r="Q263" s="98">
        <v>273.77993500000002</v>
      </c>
      <c r="R263" s="98">
        <v>313.51544899999999</v>
      </c>
      <c r="S263" s="98">
        <v>174.97602000000001</v>
      </c>
      <c r="T263" s="98">
        <v>203.02561399999999</v>
      </c>
      <c r="U263" s="98">
        <v>239.94889000000001</v>
      </c>
      <c r="V263" s="98">
        <v>9186.7999999999993</v>
      </c>
      <c r="W263" s="98">
        <v>9186.7999999999993</v>
      </c>
      <c r="X263" s="98"/>
      <c r="Y263" s="98">
        <v>0</v>
      </c>
      <c r="Z263" s="101">
        <v>1</v>
      </c>
      <c r="AA263" s="99">
        <v>2544.7912099999999</v>
      </c>
      <c r="AB263" s="99">
        <v>275.65170599999999</v>
      </c>
      <c r="AC263" s="98"/>
      <c r="AD263" s="99">
        <v>2820.4429100000002</v>
      </c>
      <c r="AE263" s="99">
        <v>2820.4429100000002</v>
      </c>
    </row>
    <row r="264" spans="1:31" ht="15.5" x14ac:dyDescent="0.35">
      <c r="A264" s="100">
        <v>43040</v>
      </c>
      <c r="B264" s="98">
        <v>9192.6954000000005</v>
      </c>
      <c r="C264" s="98">
        <v>4510.4218899999996</v>
      </c>
      <c r="D264" s="98">
        <v>331.14984600000003</v>
      </c>
      <c r="E264" s="98">
        <v>780.94217300000003</v>
      </c>
      <c r="F264" s="98">
        <v>654.77460900000005</v>
      </c>
      <c r="G264" s="99">
        <v>2546.4957899999999</v>
      </c>
      <c r="H264" s="98">
        <v>725.38508899999999</v>
      </c>
      <c r="I264" s="98">
        <v>126.448993</v>
      </c>
      <c r="J264" s="98">
        <v>129.99809500000001</v>
      </c>
      <c r="K264" s="98">
        <v>680.55545199999995</v>
      </c>
      <c r="L264" s="98">
        <v>445.35603800000001</v>
      </c>
      <c r="M264" s="98">
        <v>469.12440600000002</v>
      </c>
      <c r="N264" s="98">
        <v>369.025778</v>
      </c>
      <c r="O264" s="99">
        <v>275.86917299999999</v>
      </c>
      <c r="P264" s="98">
        <v>451.26513599999998</v>
      </c>
      <c r="Q264" s="98">
        <v>273.74942800000002</v>
      </c>
      <c r="R264" s="98">
        <v>313.71338300000002</v>
      </c>
      <c r="S264" s="98">
        <v>174.96376699999999</v>
      </c>
      <c r="T264" s="98">
        <v>202.39269999999999</v>
      </c>
      <c r="U264" s="98">
        <v>241.48451</v>
      </c>
      <c r="V264" s="98">
        <v>9192.6954000000005</v>
      </c>
      <c r="W264" s="98">
        <v>9192.6954000000005</v>
      </c>
      <c r="X264" s="98"/>
      <c r="Y264" s="102">
        <v>1.8337000000000001E-7</v>
      </c>
      <c r="Z264" s="101">
        <v>1</v>
      </c>
      <c r="AA264" s="99">
        <v>2546.4957899999999</v>
      </c>
      <c r="AB264" s="99">
        <v>275.86917299999999</v>
      </c>
      <c r="AC264" s="98"/>
      <c r="AD264" s="99">
        <v>2822.3649700000001</v>
      </c>
      <c r="AE264" s="99">
        <v>2822.3649700000001</v>
      </c>
    </row>
    <row r="265" spans="1:31" ht="15.5" x14ac:dyDescent="0.35">
      <c r="A265" s="100">
        <v>43070</v>
      </c>
      <c r="B265" s="98">
        <v>9200.4175099999993</v>
      </c>
      <c r="C265" s="98">
        <v>4517.3589899999997</v>
      </c>
      <c r="D265" s="98">
        <v>332.01683000000003</v>
      </c>
      <c r="E265" s="98">
        <v>783.01553799999999</v>
      </c>
      <c r="F265" s="98">
        <v>656.04154500000004</v>
      </c>
      <c r="G265" s="99">
        <v>2548.7687799999999</v>
      </c>
      <c r="H265" s="98">
        <v>726.86061099999995</v>
      </c>
      <c r="I265" s="98">
        <v>126.697228</v>
      </c>
      <c r="J265" s="98">
        <v>130.28646900000001</v>
      </c>
      <c r="K265" s="98">
        <v>679.15385000000003</v>
      </c>
      <c r="L265" s="98">
        <v>445.16678400000001</v>
      </c>
      <c r="M265" s="98">
        <v>469.12011899999999</v>
      </c>
      <c r="N265" s="98">
        <v>368.433335</v>
      </c>
      <c r="O265" s="99">
        <v>276.313739</v>
      </c>
      <c r="P265" s="98">
        <v>451.03544099999999</v>
      </c>
      <c r="Q265" s="98">
        <v>273.78558299999997</v>
      </c>
      <c r="R265" s="98">
        <v>313.95337499999999</v>
      </c>
      <c r="S265" s="98">
        <v>174.99712500000001</v>
      </c>
      <c r="T265" s="98">
        <v>201.6705</v>
      </c>
      <c r="U265" s="98">
        <v>243.09935999999999</v>
      </c>
      <c r="V265" s="98">
        <v>9200.4175099999993</v>
      </c>
      <c r="W265" s="98">
        <v>9200.4175099999993</v>
      </c>
      <c r="X265" s="98"/>
      <c r="Y265" s="102">
        <v>2.7076000000000002E-7</v>
      </c>
      <c r="Z265" s="101">
        <v>1</v>
      </c>
      <c r="AA265" s="99">
        <v>2548.7687799999999</v>
      </c>
      <c r="AB265" s="99">
        <v>276.313739</v>
      </c>
      <c r="AC265" s="98"/>
      <c r="AD265" s="99">
        <v>2825.0825199999999</v>
      </c>
      <c r="AE265" s="99">
        <v>2825.0825199999999</v>
      </c>
    </row>
    <row r="266" spans="1:31" ht="15.5" x14ac:dyDescent="0.35">
      <c r="A266" s="100">
        <v>43101</v>
      </c>
      <c r="B266" s="98">
        <v>9210.2579999999998</v>
      </c>
      <c r="C266" s="98">
        <v>4525.0936600000005</v>
      </c>
      <c r="D266" s="98">
        <v>332.74296399999997</v>
      </c>
      <c r="E266" s="98">
        <v>785.65383799999995</v>
      </c>
      <c r="F266" s="98">
        <v>656.923631</v>
      </c>
      <c r="G266" s="99">
        <v>2551.5696800000001</v>
      </c>
      <c r="H266" s="98">
        <v>728.13775699999997</v>
      </c>
      <c r="I266" s="98">
        <v>126.98942599999999</v>
      </c>
      <c r="J266" s="98">
        <v>130.63851500000001</v>
      </c>
      <c r="K266" s="98">
        <v>678.57633499999997</v>
      </c>
      <c r="L266" s="98">
        <v>445.14416599999998</v>
      </c>
      <c r="M266" s="98">
        <v>469.00421299999999</v>
      </c>
      <c r="N266" s="98">
        <v>368.05443700000001</v>
      </c>
      <c r="O266" s="99">
        <v>276.77136100000001</v>
      </c>
      <c r="P266" s="98">
        <v>451.19519300000002</v>
      </c>
      <c r="Q266" s="98">
        <v>273.960712</v>
      </c>
      <c r="R266" s="98">
        <v>314.22413399999999</v>
      </c>
      <c r="S266" s="98">
        <v>175.07871499999999</v>
      </c>
      <c r="T266" s="98">
        <v>201.221093</v>
      </c>
      <c r="U266" s="98">
        <v>244.370733</v>
      </c>
      <c r="V266" s="98">
        <v>9210.2579999999998</v>
      </c>
      <c r="W266" s="98">
        <v>9210.2579999999998</v>
      </c>
      <c r="X266" s="98"/>
      <c r="Y266" s="98">
        <v>0</v>
      </c>
      <c r="Z266" s="101">
        <v>1</v>
      </c>
      <c r="AA266" s="99">
        <v>2551.5696800000001</v>
      </c>
      <c r="AB266" s="99">
        <v>276.77136100000001</v>
      </c>
      <c r="AC266" s="98"/>
      <c r="AD266" s="99">
        <v>2828.3410399999998</v>
      </c>
      <c r="AE266" s="99">
        <v>2828.3410399999998</v>
      </c>
    </row>
    <row r="267" spans="1:31" ht="15.5" x14ac:dyDescent="0.35">
      <c r="A267" s="100">
        <v>43132</v>
      </c>
      <c r="B267" s="98">
        <v>9222.1660699999993</v>
      </c>
      <c r="C267" s="98">
        <v>4533.1661400000003</v>
      </c>
      <c r="D267" s="98">
        <v>333.10799700000001</v>
      </c>
      <c r="E267" s="98">
        <v>788.91491699999995</v>
      </c>
      <c r="F267" s="98">
        <v>656.94943499999999</v>
      </c>
      <c r="G267" s="99">
        <v>2554.8310900000001</v>
      </c>
      <c r="H267" s="98">
        <v>729.02313400000003</v>
      </c>
      <c r="I267" s="98">
        <v>127.289002</v>
      </c>
      <c r="J267" s="98">
        <v>130.975697</v>
      </c>
      <c r="K267" s="98">
        <v>679.29689499999995</v>
      </c>
      <c r="L267" s="98">
        <v>445.45561500000002</v>
      </c>
      <c r="M267" s="98">
        <v>468.79546099999999</v>
      </c>
      <c r="N267" s="98">
        <v>368.000021</v>
      </c>
      <c r="O267" s="99">
        <v>277.08258000000001</v>
      </c>
      <c r="P267" s="98">
        <v>452.144069</v>
      </c>
      <c r="Q267" s="98">
        <v>274.31304499999999</v>
      </c>
      <c r="R267" s="98">
        <v>314.49856299999999</v>
      </c>
      <c r="S267" s="98">
        <v>175.205142</v>
      </c>
      <c r="T267" s="98">
        <v>201.29414199999999</v>
      </c>
      <c r="U267" s="98">
        <v>244.989034</v>
      </c>
      <c r="V267" s="98">
        <v>9222.1660699999993</v>
      </c>
      <c r="W267" s="98">
        <v>9222.1660699999993</v>
      </c>
      <c r="X267" s="98"/>
      <c r="Y267" s="102">
        <v>-6.8429999999999995E-7</v>
      </c>
      <c r="Z267" s="101">
        <v>1</v>
      </c>
      <c r="AA267" s="99">
        <v>2554.8310900000001</v>
      </c>
      <c r="AB267" s="99">
        <v>277.08258000000001</v>
      </c>
      <c r="AC267" s="98"/>
      <c r="AD267" s="99">
        <v>2831.9136699999999</v>
      </c>
      <c r="AE267" s="99">
        <v>2831.9136699999999</v>
      </c>
    </row>
    <row r="268" spans="1:31" ht="15.5" x14ac:dyDescent="0.35">
      <c r="A268" s="100">
        <v>43160</v>
      </c>
      <c r="B268" s="98">
        <v>9234.7208599999994</v>
      </c>
      <c r="C268" s="98">
        <v>4541.3859599999996</v>
      </c>
      <c r="D268" s="98">
        <v>333.212312</v>
      </c>
      <c r="E268" s="98">
        <v>792.41561200000001</v>
      </c>
      <c r="F268" s="98">
        <v>656.35677799999996</v>
      </c>
      <c r="G268" s="99">
        <v>2558.37797</v>
      </c>
      <c r="H268" s="98">
        <v>729.81841999999995</v>
      </c>
      <c r="I268" s="98">
        <v>127.56164800000001</v>
      </c>
      <c r="J268" s="98">
        <v>131.22692599999999</v>
      </c>
      <c r="K268" s="98">
        <v>680.78593499999999</v>
      </c>
      <c r="L268" s="98">
        <v>445.94887599999998</v>
      </c>
      <c r="M268" s="98">
        <v>468.54294199999998</v>
      </c>
      <c r="N268" s="98">
        <v>368.21172999999999</v>
      </c>
      <c r="O268" s="99">
        <v>277.30626100000001</v>
      </c>
      <c r="P268" s="98">
        <v>453.38978800000001</v>
      </c>
      <c r="Q268" s="98">
        <v>274.74446999999998</v>
      </c>
      <c r="R268" s="98">
        <v>314.68635399999999</v>
      </c>
      <c r="S268" s="98">
        <v>175.34895</v>
      </c>
      <c r="T268" s="98">
        <v>201.68963500000001</v>
      </c>
      <c r="U268" s="98">
        <v>245.097093</v>
      </c>
      <c r="V268" s="98">
        <v>9234.7208599999994</v>
      </c>
      <c r="W268" s="98">
        <v>9234.7208499999997</v>
      </c>
      <c r="X268" s="98"/>
      <c r="Y268" s="102">
        <v>-1.0100000000000001E-6</v>
      </c>
      <c r="Z268" s="101">
        <v>1</v>
      </c>
      <c r="AA268" s="99">
        <v>2558.37797</v>
      </c>
      <c r="AB268" s="99">
        <v>277.30626100000001</v>
      </c>
      <c r="AC268" s="98"/>
      <c r="AD268" s="99">
        <v>2835.68424</v>
      </c>
      <c r="AE268" s="99">
        <v>2835.6842299999998</v>
      </c>
    </row>
    <row r="269" spans="1:31" ht="15.5" x14ac:dyDescent="0.35">
      <c r="A269" s="100">
        <v>43191</v>
      </c>
      <c r="B269" s="98">
        <v>9246.1589999999997</v>
      </c>
      <c r="C269" s="98">
        <v>4549.6300300000003</v>
      </c>
      <c r="D269" s="98">
        <v>333.23645399999998</v>
      </c>
      <c r="E269" s="98">
        <v>795.66250700000001</v>
      </c>
      <c r="F269" s="98">
        <v>655.56079099999999</v>
      </c>
      <c r="G269" s="99">
        <v>2562.0083800000002</v>
      </c>
      <c r="H269" s="98">
        <v>730.94906300000002</v>
      </c>
      <c r="I269" s="98">
        <v>127.773618</v>
      </c>
      <c r="J269" s="98">
        <v>131.322979</v>
      </c>
      <c r="K269" s="98">
        <v>682.26296100000002</v>
      </c>
      <c r="L269" s="98">
        <v>446.39177699999999</v>
      </c>
      <c r="M269" s="98">
        <v>468.30330500000002</v>
      </c>
      <c r="N269" s="98">
        <v>368.58888100000001</v>
      </c>
      <c r="O269" s="99">
        <v>277.55585500000001</v>
      </c>
      <c r="P269" s="98">
        <v>454.21707600000002</v>
      </c>
      <c r="Q269" s="98">
        <v>275.122792</v>
      </c>
      <c r="R269" s="98">
        <v>314.68139600000001</v>
      </c>
      <c r="S269" s="98">
        <v>175.47666699999999</v>
      </c>
      <c r="T269" s="98">
        <v>202.095144</v>
      </c>
      <c r="U269" s="98">
        <v>244.950851</v>
      </c>
      <c r="V269" s="98">
        <v>9246.1589999999997</v>
      </c>
      <c r="W269" s="98">
        <v>9246.1589999999997</v>
      </c>
      <c r="X269" s="98"/>
      <c r="Y269" s="98">
        <v>0</v>
      </c>
      <c r="Z269" s="101">
        <v>1</v>
      </c>
      <c r="AA269" s="99">
        <v>2562.0083800000002</v>
      </c>
      <c r="AB269" s="99">
        <v>277.55585500000001</v>
      </c>
      <c r="AC269" s="98"/>
      <c r="AD269" s="99">
        <v>2839.5642400000002</v>
      </c>
      <c r="AE269" s="99">
        <v>2839.5642400000002</v>
      </c>
    </row>
    <row r="270" spans="1:31" ht="15.5" x14ac:dyDescent="0.35">
      <c r="A270" s="100">
        <v>43221</v>
      </c>
      <c r="B270" s="98">
        <v>9255.3770999999997</v>
      </c>
      <c r="C270" s="98">
        <v>4557.8489200000004</v>
      </c>
      <c r="D270" s="98">
        <v>333.34417300000001</v>
      </c>
      <c r="E270" s="98">
        <v>798.34301100000005</v>
      </c>
      <c r="F270" s="98">
        <v>654.90838499999995</v>
      </c>
      <c r="G270" s="99">
        <v>2565.5716000000002</v>
      </c>
      <c r="H270" s="98">
        <v>732.681104</v>
      </c>
      <c r="I270" s="98">
        <v>127.909035</v>
      </c>
      <c r="J270" s="98">
        <v>131.245296</v>
      </c>
      <c r="K270" s="98">
        <v>683.12322800000004</v>
      </c>
      <c r="L270" s="98">
        <v>446.626439</v>
      </c>
      <c r="M270" s="98">
        <v>468.12918400000001</v>
      </c>
      <c r="N270" s="98">
        <v>369.03582899999998</v>
      </c>
      <c r="O270" s="99">
        <v>277.93042800000001</v>
      </c>
      <c r="P270" s="98">
        <v>454.16850599999998</v>
      </c>
      <c r="Q270" s="98">
        <v>275.34266600000001</v>
      </c>
      <c r="R270" s="98">
        <v>314.42485099999999</v>
      </c>
      <c r="S270" s="98">
        <v>175.54777200000001</v>
      </c>
      <c r="T270" s="98">
        <v>202.27122199999999</v>
      </c>
      <c r="U270" s="98">
        <v>244.775666</v>
      </c>
      <c r="V270" s="98">
        <v>9255.3770999999997</v>
      </c>
      <c r="W270" s="98">
        <v>9255.3771099999994</v>
      </c>
      <c r="X270" s="98"/>
      <c r="Y270" s="102">
        <v>2.5538999999999998E-6</v>
      </c>
      <c r="Z270" s="101">
        <v>1</v>
      </c>
      <c r="AA270" s="99">
        <v>2565.5716000000002</v>
      </c>
      <c r="AB270" s="99">
        <v>277.93042800000001</v>
      </c>
      <c r="AC270" s="98"/>
      <c r="AD270" s="99">
        <v>2843.5020199999999</v>
      </c>
      <c r="AE270" s="99">
        <v>2843.5020300000001</v>
      </c>
    </row>
    <row r="271" spans="1:31" ht="15.5" x14ac:dyDescent="0.35">
      <c r="A271" s="100">
        <v>43252</v>
      </c>
      <c r="B271" s="98">
        <v>9263.9116300000005</v>
      </c>
      <c r="C271" s="98">
        <v>4566.28809</v>
      </c>
      <c r="D271" s="98">
        <v>333.63204500000001</v>
      </c>
      <c r="E271" s="98">
        <v>800.86782900000003</v>
      </c>
      <c r="F271" s="98">
        <v>654.47358099999997</v>
      </c>
      <c r="G271" s="99">
        <v>2569.1217900000001</v>
      </c>
      <c r="H271" s="98">
        <v>734.64296200000001</v>
      </c>
      <c r="I271" s="98">
        <v>128.02346299999999</v>
      </c>
      <c r="J271" s="98">
        <v>131.17797999999999</v>
      </c>
      <c r="K271" s="98">
        <v>683.46498699999995</v>
      </c>
      <c r="L271" s="98">
        <v>446.79216000000002</v>
      </c>
      <c r="M271" s="98">
        <v>468.05714499999999</v>
      </c>
      <c r="N271" s="98">
        <v>369.47708399999999</v>
      </c>
      <c r="O271" s="99">
        <v>278.47151600000001</v>
      </c>
      <c r="P271" s="98">
        <v>453.81803300000001</v>
      </c>
      <c r="Q271" s="98">
        <v>275.40615200000002</v>
      </c>
      <c r="R271" s="98">
        <v>314.04698300000001</v>
      </c>
      <c r="S271" s="98">
        <v>175.493538</v>
      </c>
      <c r="T271" s="98">
        <v>202.270354</v>
      </c>
      <c r="U271" s="98">
        <v>244.67456999999999</v>
      </c>
      <c r="V271" s="98">
        <v>9263.9116300000005</v>
      </c>
      <c r="W271" s="98">
        <v>9263.9116300000005</v>
      </c>
      <c r="X271" s="98"/>
      <c r="Y271" s="102">
        <v>3.7712E-6</v>
      </c>
      <c r="Z271" s="101">
        <v>1</v>
      </c>
      <c r="AA271" s="99">
        <v>2569.1217900000001</v>
      </c>
      <c r="AB271" s="99">
        <v>278.47151600000001</v>
      </c>
      <c r="AC271" s="98"/>
      <c r="AD271" s="99">
        <v>2847.5933100000002</v>
      </c>
      <c r="AE271" s="99">
        <v>2847.5933100000002</v>
      </c>
    </row>
    <row r="272" spans="1:31" ht="15.5" x14ac:dyDescent="0.35">
      <c r="A272" s="100">
        <v>43282</v>
      </c>
      <c r="B272" s="98">
        <v>9273.9590000000007</v>
      </c>
      <c r="C272" s="98">
        <v>4575.2667099999999</v>
      </c>
      <c r="D272" s="98">
        <v>334.17985199999998</v>
      </c>
      <c r="E272" s="98">
        <v>803.82849099999999</v>
      </c>
      <c r="F272" s="98">
        <v>654.26217899999995</v>
      </c>
      <c r="G272" s="99">
        <v>2572.7643800000001</v>
      </c>
      <c r="H272" s="98">
        <v>736.30365300000005</v>
      </c>
      <c r="I272" s="98">
        <v>128.19033400000001</v>
      </c>
      <c r="J272" s="98">
        <v>131.35579799999999</v>
      </c>
      <c r="K272" s="98">
        <v>683.56223799999998</v>
      </c>
      <c r="L272" s="98">
        <v>447.10253499999999</v>
      </c>
      <c r="M272" s="98">
        <v>468.11973399999999</v>
      </c>
      <c r="N272" s="98">
        <v>369.84219000000002</v>
      </c>
      <c r="O272" s="99">
        <v>279.20627100000002</v>
      </c>
      <c r="P272" s="98">
        <v>453.99745200000001</v>
      </c>
      <c r="Q272" s="98">
        <v>275.34215999999998</v>
      </c>
      <c r="R272" s="98">
        <v>313.72532799999999</v>
      </c>
      <c r="S272" s="98">
        <v>175.23818800000001</v>
      </c>
      <c r="T272" s="98">
        <v>202.21800400000001</v>
      </c>
      <c r="U272" s="98">
        <v>244.72001399999999</v>
      </c>
      <c r="V272" s="98">
        <v>9273.9590000000007</v>
      </c>
      <c r="W272" s="98">
        <v>9273.9590000000007</v>
      </c>
      <c r="X272" s="98"/>
      <c r="Y272" s="98">
        <v>0</v>
      </c>
      <c r="Z272" s="101">
        <v>1</v>
      </c>
      <c r="AA272" s="99">
        <v>2572.7643800000001</v>
      </c>
      <c r="AB272" s="99">
        <v>279.20627100000002</v>
      </c>
      <c r="AC272" s="98"/>
      <c r="AD272" s="99">
        <v>2851.9706500000002</v>
      </c>
      <c r="AE272" s="99">
        <v>2851.9706500000002</v>
      </c>
    </row>
    <row r="273" spans="1:31" ht="15.5" x14ac:dyDescent="0.35">
      <c r="A273" s="100">
        <v>43313</v>
      </c>
      <c r="B273" s="98">
        <v>9287.0258099999992</v>
      </c>
      <c r="C273" s="98">
        <v>4584.9368899999999</v>
      </c>
      <c r="D273" s="98">
        <v>335.00730800000002</v>
      </c>
      <c r="E273" s="98">
        <v>807.52139699999998</v>
      </c>
      <c r="F273" s="98">
        <v>654.25998200000004</v>
      </c>
      <c r="G273" s="99">
        <v>2576.63796</v>
      </c>
      <c r="H273" s="98">
        <v>737.29127300000005</v>
      </c>
      <c r="I273" s="98">
        <v>128.47895399999999</v>
      </c>
      <c r="J273" s="98">
        <v>131.92265</v>
      </c>
      <c r="K273" s="98">
        <v>683.65671699999996</v>
      </c>
      <c r="L273" s="98">
        <v>447.70610799999997</v>
      </c>
      <c r="M273" s="98">
        <v>468.33153600000003</v>
      </c>
      <c r="N273" s="98">
        <v>370.08237000000003</v>
      </c>
      <c r="O273" s="99">
        <v>280.12767700000001</v>
      </c>
      <c r="P273" s="98">
        <v>455.23232100000001</v>
      </c>
      <c r="Q273" s="98">
        <v>275.208461</v>
      </c>
      <c r="R273" s="98">
        <v>313.61467499999998</v>
      </c>
      <c r="S273" s="98">
        <v>174.758275</v>
      </c>
      <c r="T273" s="98">
        <v>202.23705899999999</v>
      </c>
      <c r="U273" s="98">
        <v>244.95055199999999</v>
      </c>
      <c r="V273" s="98">
        <v>9287.0258099999992</v>
      </c>
      <c r="W273" s="98">
        <v>9287.0257999999994</v>
      </c>
      <c r="X273" s="98"/>
      <c r="Y273" s="102">
        <v>-9.5310000000000007E-6</v>
      </c>
      <c r="Z273" s="101">
        <v>1</v>
      </c>
      <c r="AA273" s="99">
        <v>2576.6379499999998</v>
      </c>
      <c r="AB273" s="99">
        <v>280.12767600000001</v>
      </c>
      <c r="AC273" s="98"/>
      <c r="AD273" s="99">
        <v>2856.7656299999999</v>
      </c>
      <c r="AE273" s="99">
        <v>2856.7656299999999</v>
      </c>
    </row>
    <row r="274" spans="1:31" ht="15.5" x14ac:dyDescent="0.35">
      <c r="A274" s="100">
        <v>43344</v>
      </c>
      <c r="B274" s="98">
        <v>9301.8593400000009</v>
      </c>
      <c r="C274" s="98">
        <v>4594.7825899999998</v>
      </c>
      <c r="D274" s="98">
        <v>335.89386000000002</v>
      </c>
      <c r="E274" s="98">
        <v>811.06243600000005</v>
      </c>
      <c r="F274" s="98">
        <v>654.37280299999998</v>
      </c>
      <c r="G274" s="99">
        <v>2581.0138900000002</v>
      </c>
      <c r="H274" s="98">
        <v>737.87025600000004</v>
      </c>
      <c r="I274" s="98">
        <v>128.942148</v>
      </c>
      <c r="J274" s="98">
        <v>132.65896599999999</v>
      </c>
      <c r="K274" s="98">
        <v>683.86110699999995</v>
      </c>
      <c r="L274" s="98">
        <v>448.49122999999997</v>
      </c>
      <c r="M274" s="98">
        <v>468.63529399999999</v>
      </c>
      <c r="N274" s="98">
        <v>370.23554999999999</v>
      </c>
      <c r="O274" s="99">
        <v>281.09203300000001</v>
      </c>
      <c r="P274" s="98">
        <v>456.82322900000003</v>
      </c>
      <c r="Q274" s="98">
        <v>275.178268</v>
      </c>
      <c r="R274" s="98">
        <v>313.77881100000002</v>
      </c>
      <c r="S274" s="98">
        <v>174.23966200000001</v>
      </c>
      <c r="T274" s="98">
        <v>202.44008299999999</v>
      </c>
      <c r="U274" s="98">
        <v>245.269158</v>
      </c>
      <c r="V274" s="98">
        <v>9301.8593400000009</v>
      </c>
      <c r="W274" s="98">
        <v>9301.8593199999996</v>
      </c>
      <c r="X274" s="98"/>
      <c r="Y274" s="102">
        <v>-1.4070000000000001E-5</v>
      </c>
      <c r="Z274" s="101">
        <v>1</v>
      </c>
      <c r="AA274" s="99">
        <v>2581.0138900000002</v>
      </c>
      <c r="AB274" s="99">
        <v>281.09203300000001</v>
      </c>
      <c r="AC274" s="98"/>
      <c r="AD274" s="99">
        <v>2862.1059300000002</v>
      </c>
      <c r="AE274" s="99">
        <v>2862.10592</v>
      </c>
    </row>
    <row r="275" spans="1:31" ht="15.5" x14ac:dyDescent="0.35">
      <c r="A275" s="100">
        <v>43374</v>
      </c>
      <c r="B275" s="98">
        <v>9316.5169999999998</v>
      </c>
      <c r="C275" s="98">
        <v>4604.1207400000003</v>
      </c>
      <c r="D275" s="98">
        <v>336.55888700000003</v>
      </c>
      <c r="E275" s="98">
        <v>813.27236500000004</v>
      </c>
      <c r="F275" s="98">
        <v>654.48645799999997</v>
      </c>
      <c r="G275" s="99">
        <v>2586.1967500000001</v>
      </c>
      <c r="H275" s="98">
        <v>738.46411999999998</v>
      </c>
      <c r="I275" s="98">
        <v>129.62861899999999</v>
      </c>
      <c r="J275" s="98">
        <v>133.25430600000001</v>
      </c>
      <c r="K275" s="98">
        <v>684.25582699999995</v>
      </c>
      <c r="L275" s="98">
        <v>449.28120699999999</v>
      </c>
      <c r="M275" s="98">
        <v>468.95578999999998</v>
      </c>
      <c r="N275" s="98">
        <v>370.361332</v>
      </c>
      <c r="O275" s="99">
        <v>281.92147199999999</v>
      </c>
      <c r="P275" s="98">
        <v>457.764522</v>
      </c>
      <c r="Q275" s="98">
        <v>275.45365800000002</v>
      </c>
      <c r="R275" s="98">
        <v>314.25877700000001</v>
      </c>
      <c r="S275" s="98">
        <v>173.92054300000001</v>
      </c>
      <c r="T275" s="98">
        <v>202.93706499999999</v>
      </c>
      <c r="U275" s="98">
        <v>245.54490999999999</v>
      </c>
      <c r="V275" s="98">
        <v>9316.5169999999998</v>
      </c>
      <c r="W275" s="98">
        <v>9316.5169999999998</v>
      </c>
      <c r="X275" s="98"/>
      <c r="Y275" s="98">
        <v>0</v>
      </c>
      <c r="Z275" s="101">
        <v>1</v>
      </c>
      <c r="AA275" s="99">
        <v>2586.1967500000001</v>
      </c>
      <c r="AB275" s="99">
        <v>281.92147199999999</v>
      </c>
      <c r="AC275" s="98"/>
      <c r="AD275" s="99">
        <v>2868.1182199999998</v>
      </c>
      <c r="AE275" s="99">
        <v>2868.1182199999998</v>
      </c>
    </row>
    <row r="276" spans="1:31" ht="15.5" x14ac:dyDescent="0.35">
      <c r="A276" s="100">
        <v>43405</v>
      </c>
      <c r="B276" s="98">
        <v>9329.5137099999993</v>
      </c>
      <c r="C276" s="98">
        <v>4612.5515800000003</v>
      </c>
      <c r="D276" s="98">
        <v>336.80437499999999</v>
      </c>
      <c r="E276" s="98">
        <v>813.44023200000004</v>
      </c>
      <c r="F276" s="98">
        <v>654.493968</v>
      </c>
      <c r="G276" s="99">
        <v>2592.37257</v>
      </c>
      <c r="H276" s="98">
        <v>739.39894300000003</v>
      </c>
      <c r="I276" s="98">
        <v>130.53545500000001</v>
      </c>
      <c r="J276" s="98">
        <v>133.491321</v>
      </c>
      <c r="K276" s="98">
        <v>684.85976700000003</v>
      </c>
      <c r="L276" s="98">
        <v>449.91468300000003</v>
      </c>
      <c r="M276" s="98">
        <v>469.22055499999999</v>
      </c>
      <c r="N276" s="98">
        <v>370.52596899999998</v>
      </c>
      <c r="O276" s="99">
        <v>282.49938100000003</v>
      </c>
      <c r="P276" s="98">
        <v>457.37768399999999</v>
      </c>
      <c r="Q276" s="98">
        <v>276.144046</v>
      </c>
      <c r="R276" s="98">
        <v>315.04596900000001</v>
      </c>
      <c r="S276" s="98">
        <v>173.952305</v>
      </c>
      <c r="T276" s="98">
        <v>203.761279</v>
      </c>
      <c r="U276" s="98">
        <v>245.67496499999999</v>
      </c>
      <c r="V276" s="98">
        <v>9329.5137099999993</v>
      </c>
      <c r="W276" s="98">
        <v>9329.5137500000001</v>
      </c>
      <c r="X276" s="98"/>
      <c r="Y276" s="102">
        <v>3.5571999999999998E-5</v>
      </c>
      <c r="Z276" s="101">
        <v>1</v>
      </c>
      <c r="AA276" s="99">
        <v>2592.3725800000002</v>
      </c>
      <c r="AB276" s="99">
        <v>282.49938200000003</v>
      </c>
      <c r="AC276" s="98"/>
      <c r="AD276" s="99">
        <v>2874.8719500000002</v>
      </c>
      <c r="AE276" s="99">
        <v>2874.8719700000001</v>
      </c>
    </row>
    <row r="277" spans="1:31" ht="15.5" x14ac:dyDescent="0.35">
      <c r="A277" s="100">
        <v>43435</v>
      </c>
      <c r="B277" s="98">
        <v>9341.1942899999995</v>
      </c>
      <c r="C277" s="98">
        <v>4620.8087500000001</v>
      </c>
      <c r="D277" s="98">
        <v>336.76273200000003</v>
      </c>
      <c r="E277" s="98">
        <v>812.72824000000003</v>
      </c>
      <c r="F277" s="98">
        <v>654.31715899999995</v>
      </c>
      <c r="G277" s="99">
        <v>2599.25344</v>
      </c>
      <c r="H277" s="98">
        <v>740.61104999999998</v>
      </c>
      <c r="I277" s="98">
        <v>131.45328599999999</v>
      </c>
      <c r="J277" s="98">
        <v>133.525024</v>
      </c>
      <c r="K277" s="98">
        <v>685.44569999999999</v>
      </c>
      <c r="L277" s="98">
        <v>450.29167999999999</v>
      </c>
      <c r="M277" s="98">
        <v>469.36813599999999</v>
      </c>
      <c r="N277" s="98">
        <v>370.82232599999998</v>
      </c>
      <c r="O277" s="99">
        <v>282.95417900000001</v>
      </c>
      <c r="P277" s="98">
        <v>456.29274099999998</v>
      </c>
      <c r="Q277" s="98">
        <v>276.98820899999998</v>
      </c>
      <c r="R277" s="98">
        <v>315.93322000000001</v>
      </c>
      <c r="S277" s="98">
        <v>174.13910899999999</v>
      </c>
      <c r="T277" s="98">
        <v>204.639172</v>
      </c>
      <c r="U277" s="98">
        <v>245.668792</v>
      </c>
      <c r="V277" s="98">
        <v>9341.1942899999995</v>
      </c>
      <c r="W277" s="98">
        <v>9341.19434</v>
      </c>
      <c r="X277" s="98"/>
      <c r="Y277" s="102">
        <v>5.2525999999999998E-5</v>
      </c>
      <c r="Z277" s="101">
        <v>1</v>
      </c>
      <c r="AA277" s="99">
        <v>2599.2534599999999</v>
      </c>
      <c r="AB277" s="99">
        <v>282.95418000000001</v>
      </c>
      <c r="AC277" s="98"/>
      <c r="AD277" s="99">
        <v>2882.2076200000001</v>
      </c>
      <c r="AE277" s="99">
        <v>2882.2076400000001</v>
      </c>
    </row>
    <row r="278" spans="1:31" ht="15.5" x14ac:dyDescent="0.35">
      <c r="A278" s="100">
        <v>43466</v>
      </c>
      <c r="B278" s="98">
        <v>9352.3610000000008</v>
      </c>
      <c r="C278" s="98">
        <v>4629.9092300000002</v>
      </c>
      <c r="D278" s="98">
        <v>336.64897300000001</v>
      </c>
      <c r="E278" s="98">
        <v>812.76687800000002</v>
      </c>
      <c r="F278" s="98">
        <v>653.88505999999995</v>
      </c>
      <c r="G278" s="99">
        <v>2606.4329200000002</v>
      </c>
      <c r="H278" s="98">
        <v>741.93932700000005</v>
      </c>
      <c r="I278" s="98">
        <v>132.121128</v>
      </c>
      <c r="J278" s="98">
        <v>133.60351800000001</v>
      </c>
      <c r="K278" s="98">
        <v>685.72487000000001</v>
      </c>
      <c r="L278" s="98">
        <v>450.327564</v>
      </c>
      <c r="M278" s="98">
        <v>469.339831</v>
      </c>
      <c r="N278" s="98">
        <v>371.34992</v>
      </c>
      <c r="O278" s="99">
        <v>283.47554000000002</v>
      </c>
      <c r="P278" s="98">
        <v>455.46685500000001</v>
      </c>
      <c r="Q278" s="98">
        <v>277.63226600000002</v>
      </c>
      <c r="R278" s="98">
        <v>316.66372100000001</v>
      </c>
      <c r="S278" s="98">
        <v>174.198307</v>
      </c>
      <c r="T278" s="98">
        <v>205.22047699999999</v>
      </c>
      <c r="U278" s="98">
        <v>245.563942</v>
      </c>
      <c r="V278" s="98">
        <v>9352.3610000000008</v>
      </c>
      <c r="W278" s="98">
        <v>9352.3610000000008</v>
      </c>
      <c r="X278" s="98"/>
      <c r="Y278" s="98">
        <v>0</v>
      </c>
      <c r="Z278" s="101">
        <v>1</v>
      </c>
      <c r="AA278" s="99">
        <v>2606.4329200000002</v>
      </c>
      <c r="AB278" s="99">
        <v>283.47554000000002</v>
      </c>
      <c r="AC278" s="98"/>
      <c r="AD278" s="99">
        <v>2889.9084600000001</v>
      </c>
      <c r="AE278" s="99">
        <v>2889.9084600000001</v>
      </c>
    </row>
    <row r="279" spans="1:31" ht="15.5" x14ac:dyDescent="0.35">
      <c r="A279" s="100">
        <v>43497</v>
      </c>
      <c r="B279" s="98">
        <v>9363.8341799999998</v>
      </c>
      <c r="C279" s="98">
        <v>4640.5994799999999</v>
      </c>
      <c r="D279" s="98">
        <v>336.64258100000001</v>
      </c>
      <c r="E279" s="98">
        <v>814.78586700000005</v>
      </c>
      <c r="F279" s="98">
        <v>653.19617700000003</v>
      </c>
      <c r="G279" s="99">
        <v>2613.5394000000001</v>
      </c>
      <c r="H279" s="98">
        <v>743.26013999999998</v>
      </c>
      <c r="I279" s="98">
        <v>132.37149400000001</v>
      </c>
      <c r="J279" s="98">
        <v>133.910708</v>
      </c>
      <c r="K279" s="98">
        <v>685.53014599999995</v>
      </c>
      <c r="L279" s="98">
        <v>449.99479100000002</v>
      </c>
      <c r="M279" s="98">
        <v>469.13789100000002</v>
      </c>
      <c r="N279" s="98">
        <v>372.16355499999997</v>
      </c>
      <c r="O279" s="99">
        <v>284.17285199999998</v>
      </c>
      <c r="P279" s="98">
        <v>455.59057100000001</v>
      </c>
      <c r="Q279" s="98">
        <v>277.83720199999999</v>
      </c>
      <c r="R279" s="98">
        <v>317.05805600000002</v>
      </c>
      <c r="S279" s="98">
        <v>173.95907</v>
      </c>
      <c r="T279" s="98">
        <v>205.26270199999999</v>
      </c>
      <c r="U279" s="98">
        <v>245.421302</v>
      </c>
      <c r="V279" s="98">
        <v>9363.8341799999998</v>
      </c>
      <c r="W279" s="98">
        <v>9363.8340499999995</v>
      </c>
      <c r="X279" s="98"/>
      <c r="Y279" s="98">
        <v>-1.328E-4</v>
      </c>
      <c r="Z279" s="101">
        <v>1</v>
      </c>
      <c r="AA279" s="99">
        <v>2613.5393600000002</v>
      </c>
      <c r="AB279" s="99">
        <v>284.17284799999999</v>
      </c>
      <c r="AC279" s="98"/>
      <c r="AD279" s="99">
        <v>2897.71225</v>
      </c>
      <c r="AE279" s="99">
        <v>2897.7122100000001</v>
      </c>
    </row>
    <row r="280" spans="1:31" ht="15.5" x14ac:dyDescent="0.35">
      <c r="A280" s="100">
        <v>43525</v>
      </c>
      <c r="B280" s="98">
        <v>9376.5063300000002</v>
      </c>
      <c r="C280" s="98">
        <v>4652.5439399999996</v>
      </c>
      <c r="D280" s="98">
        <v>336.78090400000002</v>
      </c>
      <c r="E280" s="98">
        <v>818.41183799999999</v>
      </c>
      <c r="F280" s="98">
        <v>652.526928</v>
      </c>
      <c r="G280" s="99">
        <v>2620.3405299999999</v>
      </c>
      <c r="H280" s="98">
        <v>744.599785</v>
      </c>
      <c r="I280" s="98">
        <v>132.41088099999999</v>
      </c>
      <c r="J280" s="98">
        <v>134.373705</v>
      </c>
      <c r="K280" s="98">
        <v>685.18089499999996</v>
      </c>
      <c r="L280" s="98">
        <v>449.49419899999998</v>
      </c>
      <c r="M280" s="98">
        <v>469.008398</v>
      </c>
      <c r="N280" s="98">
        <v>373.13918999999999</v>
      </c>
      <c r="O280" s="99">
        <v>284.83435500000002</v>
      </c>
      <c r="P280" s="98">
        <v>456.28796299999999</v>
      </c>
      <c r="Q280" s="98">
        <v>277.82348200000001</v>
      </c>
      <c r="R280" s="98">
        <v>317.246376</v>
      </c>
      <c r="S280" s="98">
        <v>173.69782499999999</v>
      </c>
      <c r="T280" s="98">
        <v>204.954444</v>
      </c>
      <c r="U280" s="98">
        <v>245.39512300000001</v>
      </c>
      <c r="V280" s="98">
        <v>9376.5063300000002</v>
      </c>
      <c r="W280" s="98">
        <v>9376.5061399999995</v>
      </c>
      <c r="X280" s="98"/>
      <c r="Y280" s="98">
        <v>-1.9599999999999999E-4</v>
      </c>
      <c r="Z280" s="101">
        <v>1</v>
      </c>
      <c r="AA280" s="99">
        <v>2620.3404799999998</v>
      </c>
      <c r="AB280" s="99">
        <v>284.83434899999997</v>
      </c>
      <c r="AC280" s="98"/>
      <c r="AD280" s="99">
        <v>2905.1748899999998</v>
      </c>
      <c r="AE280" s="99">
        <v>2905.1748299999999</v>
      </c>
    </row>
    <row r="281" spans="1:31" ht="15.5" x14ac:dyDescent="0.35">
      <c r="A281" s="100">
        <v>43556</v>
      </c>
      <c r="B281" s="98">
        <v>9391.2880000000005</v>
      </c>
      <c r="C281" s="98">
        <v>4665.1365400000004</v>
      </c>
      <c r="D281" s="98">
        <v>337.06575800000002</v>
      </c>
      <c r="E281" s="98">
        <v>822.87065500000006</v>
      </c>
      <c r="F281" s="98">
        <v>652.22320500000001</v>
      </c>
      <c r="G281" s="99">
        <v>2626.6388099999999</v>
      </c>
      <c r="H281" s="98">
        <v>746.02203699999995</v>
      </c>
      <c r="I281" s="98">
        <v>132.53928099999999</v>
      </c>
      <c r="J281" s="98">
        <v>134.855423</v>
      </c>
      <c r="K281" s="98">
        <v>685.118112</v>
      </c>
      <c r="L281" s="98">
        <v>449.08371799999998</v>
      </c>
      <c r="M281" s="98">
        <v>469.25838800000002</v>
      </c>
      <c r="N281" s="98">
        <v>374.10807199999999</v>
      </c>
      <c r="O281" s="99">
        <v>285.168003</v>
      </c>
      <c r="P281" s="98">
        <v>456.91648800000002</v>
      </c>
      <c r="Q281" s="98">
        <v>277.92643800000002</v>
      </c>
      <c r="R281" s="98">
        <v>317.43622599999998</v>
      </c>
      <c r="S281" s="98">
        <v>173.80281600000001</v>
      </c>
      <c r="T281" s="98">
        <v>204.592072</v>
      </c>
      <c r="U281" s="98">
        <v>245.66299799999999</v>
      </c>
      <c r="V281" s="98">
        <v>9391.2880000000005</v>
      </c>
      <c r="W281" s="98">
        <v>9391.2880000000005</v>
      </c>
      <c r="X281" s="98"/>
      <c r="Y281" s="98">
        <v>0</v>
      </c>
      <c r="Z281" s="101">
        <v>1</v>
      </c>
      <c r="AA281" s="99">
        <v>2626.6388099999999</v>
      </c>
      <c r="AB281" s="99">
        <v>285.168003</v>
      </c>
      <c r="AC281" s="98"/>
      <c r="AD281" s="99">
        <v>2911.80681</v>
      </c>
      <c r="AE281" s="99">
        <v>2911.80681</v>
      </c>
    </row>
    <row r="282" spans="1:31" ht="15.5" x14ac:dyDescent="0.35">
      <c r="A282" s="100">
        <v>43586</v>
      </c>
      <c r="B282" s="98">
        <v>9407.3947100000005</v>
      </c>
      <c r="C282" s="98">
        <v>4677.0708800000002</v>
      </c>
      <c r="D282" s="98">
        <v>337.45410199999998</v>
      </c>
      <c r="E282" s="98">
        <v>827.32773699999996</v>
      </c>
      <c r="F282" s="98">
        <v>652.43605300000002</v>
      </c>
      <c r="G282" s="99">
        <v>2631.9005099999999</v>
      </c>
      <c r="H282" s="98">
        <v>747.43938400000002</v>
      </c>
      <c r="I282" s="98">
        <v>132.94914499999999</v>
      </c>
      <c r="J282" s="98">
        <v>135.225155</v>
      </c>
      <c r="K282" s="98">
        <v>685.54993200000001</v>
      </c>
      <c r="L282" s="98">
        <v>448.89549099999999</v>
      </c>
      <c r="M282" s="98">
        <v>470.03797800000001</v>
      </c>
      <c r="N282" s="98">
        <v>374.90929799999998</v>
      </c>
      <c r="O282" s="99">
        <v>284.971564</v>
      </c>
      <c r="P282" s="98">
        <v>456.97526299999998</v>
      </c>
      <c r="Q282" s="98">
        <v>278.35762999999997</v>
      </c>
      <c r="R282" s="98">
        <v>317.756843</v>
      </c>
      <c r="S282" s="98">
        <v>174.50808699999999</v>
      </c>
      <c r="T282" s="98">
        <v>204.39485300000001</v>
      </c>
      <c r="U282" s="98">
        <v>246.30595500000001</v>
      </c>
      <c r="V282" s="98">
        <v>9407.3947100000005</v>
      </c>
      <c r="W282" s="98">
        <v>9407.3952000000008</v>
      </c>
      <c r="X282" s="98"/>
      <c r="Y282" s="98">
        <v>4.9545000000000004E-4</v>
      </c>
      <c r="Z282" s="101">
        <v>1</v>
      </c>
      <c r="AA282" s="99">
        <v>2631.90065</v>
      </c>
      <c r="AB282" s="99">
        <v>284.97157900000002</v>
      </c>
      <c r="AC282" s="98"/>
      <c r="AD282" s="99">
        <v>2916.8720800000001</v>
      </c>
      <c r="AE282" s="99">
        <v>2916.8722299999999</v>
      </c>
    </row>
    <row r="283" spans="1:31" ht="15.5" x14ac:dyDescent="0.35">
      <c r="A283" s="100">
        <v>43617</v>
      </c>
      <c r="B283" s="98">
        <v>9417.2618999999995</v>
      </c>
      <c r="C283" s="98">
        <v>4684.2392300000001</v>
      </c>
      <c r="D283" s="98">
        <v>337.72347300000001</v>
      </c>
      <c r="E283" s="98">
        <v>830.70674199999996</v>
      </c>
      <c r="F283" s="98">
        <v>652.53711299999998</v>
      </c>
      <c r="G283" s="99">
        <v>2634.2471099999998</v>
      </c>
      <c r="H283" s="98">
        <v>748.15915299999995</v>
      </c>
      <c r="I283" s="98">
        <v>133.40275500000001</v>
      </c>
      <c r="J283" s="98">
        <v>135.37773100000001</v>
      </c>
      <c r="K283" s="98">
        <v>685.753062</v>
      </c>
      <c r="L283" s="98">
        <v>448.55852099999998</v>
      </c>
      <c r="M283" s="98">
        <v>470.86961700000001</v>
      </c>
      <c r="N283" s="98">
        <v>375.41338100000002</v>
      </c>
      <c r="O283" s="99">
        <v>284.40208000000001</v>
      </c>
      <c r="P283" s="98">
        <v>456.53003799999999</v>
      </c>
      <c r="Q283" s="98">
        <v>278.83352400000001</v>
      </c>
      <c r="R283" s="98">
        <v>318.02423299999998</v>
      </c>
      <c r="S283" s="98">
        <v>175.43088499999999</v>
      </c>
      <c r="T283" s="98">
        <v>204.27363800000001</v>
      </c>
      <c r="U283" s="98">
        <v>247.01876999999999</v>
      </c>
      <c r="V283" s="98">
        <v>9417.2618999999995</v>
      </c>
      <c r="W283" s="98">
        <v>9417.2626299999993</v>
      </c>
      <c r="X283" s="98"/>
      <c r="Y283" s="98">
        <v>7.3158999999999995E-4</v>
      </c>
      <c r="Z283" s="101">
        <v>1</v>
      </c>
      <c r="AA283" s="99">
        <v>2634.2473100000002</v>
      </c>
      <c r="AB283" s="99">
        <v>284.40210200000001</v>
      </c>
      <c r="AC283" s="98"/>
      <c r="AD283" s="99">
        <v>2918.6491900000001</v>
      </c>
      <c r="AE283" s="99">
        <v>2918.6494200000002</v>
      </c>
    </row>
    <row r="284" spans="1:31" ht="15.5" x14ac:dyDescent="0.35">
      <c r="A284" s="100">
        <v>43647</v>
      </c>
      <c r="B284" s="98">
        <v>9411.6299999999992</v>
      </c>
      <c r="C284" s="98">
        <v>4681.8335399999996</v>
      </c>
      <c r="D284" s="98">
        <v>337.60655000000003</v>
      </c>
      <c r="E284" s="98">
        <v>831.87088800000004</v>
      </c>
      <c r="F284" s="98">
        <v>651.70317399999999</v>
      </c>
      <c r="G284" s="99">
        <v>2631.46387</v>
      </c>
      <c r="H284" s="98">
        <v>747.33738100000005</v>
      </c>
      <c r="I284" s="98">
        <v>133.55485100000001</v>
      </c>
      <c r="J284" s="98">
        <v>135.214361</v>
      </c>
      <c r="K284" s="98">
        <v>684.77135099999998</v>
      </c>
      <c r="L284" s="98">
        <v>447.57602100000003</v>
      </c>
      <c r="M284" s="98">
        <v>471.11883699999998</v>
      </c>
      <c r="N284" s="98">
        <v>375.49868400000003</v>
      </c>
      <c r="O284" s="99">
        <v>283.70640700000001</v>
      </c>
      <c r="P284" s="98">
        <v>455.78822200000002</v>
      </c>
      <c r="Q284" s="98">
        <v>278.946819</v>
      </c>
      <c r="R284" s="98">
        <v>317.97609799999998</v>
      </c>
      <c r="S284" s="98">
        <v>176.034257</v>
      </c>
      <c r="T284" s="98">
        <v>204.06217599999999</v>
      </c>
      <c r="U284" s="98">
        <v>247.399654</v>
      </c>
      <c r="V284" s="98">
        <v>9411.6299999999992</v>
      </c>
      <c r="W284" s="98">
        <v>9411.6299999999992</v>
      </c>
      <c r="X284" s="98"/>
      <c r="Y284" s="98">
        <v>0</v>
      </c>
      <c r="Z284" s="101">
        <v>1</v>
      </c>
      <c r="AA284" s="99">
        <v>2631.46387</v>
      </c>
      <c r="AB284" s="99">
        <v>283.70640700000001</v>
      </c>
      <c r="AC284" s="98"/>
      <c r="AD284" s="99">
        <v>2915.1702799999998</v>
      </c>
      <c r="AE284" s="99">
        <v>2915.1702799999998</v>
      </c>
    </row>
    <row r="285" spans="1:31" ht="15.5" x14ac:dyDescent="0.35">
      <c r="A285" s="100">
        <v>43678</v>
      </c>
      <c r="B285" s="98">
        <v>9389.9531999999999</v>
      </c>
      <c r="C285" s="98">
        <v>4669.5757199999998</v>
      </c>
      <c r="D285" s="98">
        <v>337.09510799999998</v>
      </c>
      <c r="E285" s="98">
        <v>830.58859299999995</v>
      </c>
      <c r="F285" s="98">
        <v>649.76974199999995</v>
      </c>
      <c r="G285" s="99">
        <v>2623.7133199999998</v>
      </c>
      <c r="H285" s="98">
        <v>744.92717800000003</v>
      </c>
      <c r="I285" s="98">
        <v>133.25151700000001</v>
      </c>
      <c r="J285" s="98">
        <v>134.76978399999999</v>
      </c>
      <c r="K285" s="98">
        <v>682.39308700000004</v>
      </c>
      <c r="L285" s="98">
        <v>445.90476699999999</v>
      </c>
      <c r="M285" s="98">
        <v>470.63472000000002</v>
      </c>
      <c r="N285" s="98">
        <v>375.26014800000002</v>
      </c>
      <c r="O285" s="99">
        <v>283.22858600000001</v>
      </c>
      <c r="P285" s="98">
        <v>455.17540100000002</v>
      </c>
      <c r="Q285" s="98">
        <v>278.60455899999999</v>
      </c>
      <c r="R285" s="98">
        <v>317.58595400000002</v>
      </c>
      <c r="S285" s="98">
        <v>176.03371000000001</v>
      </c>
      <c r="T285" s="98">
        <v>203.73559</v>
      </c>
      <c r="U285" s="98">
        <v>247.280857</v>
      </c>
      <c r="V285" s="98">
        <v>9389.9531999999999</v>
      </c>
      <c r="W285" s="98">
        <v>9389.9513499999994</v>
      </c>
      <c r="X285" s="98"/>
      <c r="Y285" s="98">
        <v>-1.8489999999999999E-3</v>
      </c>
      <c r="Z285" s="101">
        <v>1</v>
      </c>
      <c r="AA285" s="99">
        <v>2623.71281</v>
      </c>
      <c r="AB285" s="99">
        <v>283.22852999999998</v>
      </c>
      <c r="AC285" s="98"/>
      <c r="AD285" s="99">
        <v>2906.94191</v>
      </c>
      <c r="AE285" s="99">
        <v>2906.9413399999999</v>
      </c>
    </row>
    <row r="286" spans="1:31" ht="15.5" x14ac:dyDescent="0.35">
      <c r="A286" s="100">
        <v>43709</v>
      </c>
      <c r="B286" s="98">
        <v>9386.5408399999997</v>
      </c>
      <c r="C286" s="98">
        <v>4665.3075900000003</v>
      </c>
      <c r="D286" s="98">
        <v>337.217309</v>
      </c>
      <c r="E286" s="98">
        <v>830.24908400000004</v>
      </c>
      <c r="F286" s="98">
        <v>649.20718099999999</v>
      </c>
      <c r="G286" s="99">
        <v>2620.6670399999998</v>
      </c>
      <c r="H286" s="98">
        <v>744.06994199999997</v>
      </c>
      <c r="I286" s="98">
        <v>133.10422299999999</v>
      </c>
      <c r="J286" s="98">
        <v>134.612864</v>
      </c>
      <c r="K286" s="98">
        <v>681.384321</v>
      </c>
      <c r="L286" s="98">
        <v>445.315764</v>
      </c>
      <c r="M286" s="98">
        <v>471.20055300000001</v>
      </c>
      <c r="N286" s="98">
        <v>375.65902199999999</v>
      </c>
      <c r="O286" s="99">
        <v>283.70138100000003</v>
      </c>
      <c r="P286" s="98">
        <v>455.98986000000002</v>
      </c>
      <c r="Q286" s="98">
        <v>278.97120000000001</v>
      </c>
      <c r="R286" s="98">
        <v>317.77059200000002</v>
      </c>
      <c r="S286" s="98">
        <v>176.15459899999999</v>
      </c>
      <c r="T286" s="98">
        <v>203.83450999999999</v>
      </c>
      <c r="U286" s="98">
        <v>247.430767</v>
      </c>
      <c r="V286" s="98">
        <v>9386.5408399999997</v>
      </c>
      <c r="W286" s="98">
        <v>9386.5381099999995</v>
      </c>
      <c r="X286" s="98"/>
      <c r="Y286" s="98">
        <v>-2.7303000000000002E-3</v>
      </c>
      <c r="Z286" s="101">
        <v>1</v>
      </c>
      <c r="AA286" s="99">
        <v>2620.6662700000002</v>
      </c>
      <c r="AB286" s="99">
        <v>283.70129900000001</v>
      </c>
      <c r="AC286" s="98"/>
      <c r="AD286" s="99">
        <v>2904.3684199999998</v>
      </c>
      <c r="AE286" s="99">
        <v>2904.3675699999999</v>
      </c>
    </row>
    <row r="287" spans="1:31" ht="15.5" x14ac:dyDescent="0.35">
      <c r="A287" s="100">
        <v>43739</v>
      </c>
      <c r="B287" s="98">
        <v>9444.4159999999993</v>
      </c>
      <c r="C287" s="98">
        <v>4691.4009599999999</v>
      </c>
      <c r="D287" s="98">
        <v>339.26040699999999</v>
      </c>
      <c r="E287" s="98">
        <v>835.14678700000002</v>
      </c>
      <c r="F287" s="98">
        <v>653.14457000000004</v>
      </c>
      <c r="G287" s="99">
        <v>2634.3738400000002</v>
      </c>
      <c r="H287" s="98">
        <v>748.70414400000004</v>
      </c>
      <c r="I287" s="98">
        <v>133.91578000000001</v>
      </c>
      <c r="J287" s="98">
        <v>135.44599099999999</v>
      </c>
      <c r="K287" s="98">
        <v>685.25554199999999</v>
      </c>
      <c r="L287" s="98">
        <v>448.03357699999998</v>
      </c>
      <c r="M287" s="98">
        <v>475.08317299999999</v>
      </c>
      <c r="N287" s="98">
        <v>377.87313</v>
      </c>
      <c r="O287" s="99">
        <v>285.95474100000001</v>
      </c>
      <c r="P287" s="98">
        <v>459.748062</v>
      </c>
      <c r="Q287" s="98">
        <v>281.52554800000001</v>
      </c>
      <c r="R287" s="98">
        <v>319.68261999999999</v>
      </c>
      <c r="S287" s="98">
        <v>177.37473700000001</v>
      </c>
      <c r="T287" s="98">
        <v>205.040941</v>
      </c>
      <c r="U287" s="98">
        <v>248.851809</v>
      </c>
      <c r="V287" s="98">
        <v>9444.4159999999993</v>
      </c>
      <c r="W287" s="98">
        <v>9444.4159999999993</v>
      </c>
      <c r="X287" s="98"/>
      <c r="Y287" s="98">
        <v>0</v>
      </c>
      <c r="Z287" s="101">
        <v>1</v>
      </c>
      <c r="AA287" s="99">
        <v>2634.3738400000002</v>
      </c>
      <c r="AB287" s="99">
        <v>285.95474100000001</v>
      </c>
      <c r="AC287" s="98"/>
      <c r="AD287" s="99">
        <v>2920.3285799999999</v>
      </c>
      <c r="AE287" s="99">
        <v>2920.3285799999999</v>
      </c>
    </row>
    <row r="288" spans="1:31" ht="15.5" x14ac:dyDescent="0.35">
      <c r="A288" s="100">
        <v>43770</v>
      </c>
      <c r="B288" s="98">
        <v>9570.0199599999996</v>
      </c>
      <c r="C288" s="98">
        <v>4751.9017400000002</v>
      </c>
      <c r="D288" s="98">
        <v>343.35264899999999</v>
      </c>
      <c r="E288" s="98">
        <v>846.22824300000002</v>
      </c>
      <c r="F288" s="98">
        <v>662.038948</v>
      </c>
      <c r="G288" s="99">
        <v>2666.9078199999999</v>
      </c>
      <c r="H288" s="98">
        <v>759.528772</v>
      </c>
      <c r="I288" s="98">
        <v>135.88425699999999</v>
      </c>
      <c r="J288" s="98">
        <v>137.392304</v>
      </c>
      <c r="K288" s="98">
        <v>694.60375699999997</v>
      </c>
      <c r="L288" s="98">
        <v>454.38757700000002</v>
      </c>
      <c r="M288" s="98">
        <v>482.59261600000002</v>
      </c>
      <c r="N288" s="98">
        <v>381.94466999999997</v>
      </c>
      <c r="O288" s="99">
        <v>289.87587300000001</v>
      </c>
      <c r="P288" s="98">
        <v>466.34267599999998</v>
      </c>
      <c r="Q288" s="98">
        <v>286.45935200000002</v>
      </c>
      <c r="R288" s="98">
        <v>323.434145</v>
      </c>
      <c r="S288" s="98">
        <v>179.94421600000001</v>
      </c>
      <c r="T288" s="98">
        <v>207.39412100000001</v>
      </c>
      <c r="U288" s="98">
        <v>251.707414</v>
      </c>
      <c r="V288" s="98">
        <v>9570.0199599999996</v>
      </c>
      <c r="W288" s="98">
        <v>9570.0268599999999</v>
      </c>
      <c r="X288" s="98"/>
      <c r="Y288" s="98">
        <v>6.9007299999999999E-3</v>
      </c>
      <c r="Z288" s="101">
        <v>1</v>
      </c>
      <c r="AA288" s="99">
        <v>2666.9097400000001</v>
      </c>
      <c r="AB288" s="99">
        <v>289.876082</v>
      </c>
      <c r="AC288" s="98"/>
      <c r="AD288" s="99">
        <v>2956.7836900000002</v>
      </c>
      <c r="AE288" s="99">
        <v>2956.7858299999998</v>
      </c>
    </row>
    <row r="289" spans="1:31" ht="15.5" x14ac:dyDescent="0.35">
      <c r="A289" s="100">
        <v>43800</v>
      </c>
      <c r="B289" s="98">
        <v>9623.4666099999995</v>
      </c>
      <c r="C289" s="98">
        <v>4777.5523999999996</v>
      </c>
      <c r="D289" s="98">
        <v>344.98623500000002</v>
      </c>
      <c r="E289" s="98">
        <v>851.04845699999998</v>
      </c>
      <c r="F289" s="98">
        <v>665.65920100000005</v>
      </c>
      <c r="G289" s="99">
        <v>2680.44407</v>
      </c>
      <c r="H289" s="98">
        <v>764.28489100000002</v>
      </c>
      <c r="I289" s="98">
        <v>136.78874099999999</v>
      </c>
      <c r="J289" s="98">
        <v>138.25793400000001</v>
      </c>
      <c r="K289" s="98">
        <v>698.37203399999999</v>
      </c>
      <c r="L289" s="98">
        <v>457.12634600000001</v>
      </c>
      <c r="M289" s="98">
        <v>486.211704</v>
      </c>
      <c r="N289" s="98">
        <v>383.37332800000001</v>
      </c>
      <c r="O289" s="99">
        <v>291.58102200000002</v>
      </c>
      <c r="P289" s="98">
        <v>469.1712</v>
      </c>
      <c r="Q289" s="98">
        <v>288.81613800000002</v>
      </c>
      <c r="R289" s="98">
        <v>324.97528399999999</v>
      </c>
      <c r="S289" s="98">
        <v>181.20224300000001</v>
      </c>
      <c r="T289" s="98">
        <v>208.36221699999999</v>
      </c>
      <c r="U289" s="98">
        <v>252.805036</v>
      </c>
      <c r="V289" s="98">
        <v>9623.4666099999995</v>
      </c>
      <c r="W289" s="98">
        <v>9623.4767900000006</v>
      </c>
      <c r="X289" s="98"/>
      <c r="Y289" s="98">
        <v>1.0189800000000001E-2</v>
      </c>
      <c r="Z289" s="101">
        <v>1</v>
      </c>
      <c r="AA289" s="99">
        <v>2680.4469100000001</v>
      </c>
      <c r="AB289" s="99">
        <v>291.58132999999998</v>
      </c>
      <c r="AC289" s="98"/>
      <c r="AD289" s="99">
        <v>2972.0250900000001</v>
      </c>
      <c r="AE289" s="99">
        <v>2972.0282400000001</v>
      </c>
    </row>
    <row r="290" spans="1:31" ht="15.5" x14ac:dyDescent="0.35">
      <c r="A290" s="100">
        <v>43831</v>
      </c>
      <c r="B290" s="98">
        <v>9428.2880000000005</v>
      </c>
      <c r="C290" s="98">
        <v>4680.7695000000003</v>
      </c>
      <c r="D290" s="98">
        <v>338.49435299999999</v>
      </c>
      <c r="E290" s="98">
        <v>833.81454599999995</v>
      </c>
      <c r="F290" s="98">
        <v>651.10217799999998</v>
      </c>
      <c r="G290" s="99">
        <v>2627.1829400000001</v>
      </c>
      <c r="H290" s="98">
        <v>747.47408700000005</v>
      </c>
      <c r="I290" s="98">
        <v>133.80357100000001</v>
      </c>
      <c r="J290" s="98">
        <v>135.269755</v>
      </c>
      <c r="K290" s="98">
        <v>682.58995400000003</v>
      </c>
      <c r="L290" s="98">
        <v>447.103272</v>
      </c>
      <c r="M290" s="98">
        <v>476.46645599999999</v>
      </c>
      <c r="N290" s="98">
        <v>376.52316300000001</v>
      </c>
      <c r="O290" s="99">
        <v>286.24369200000001</v>
      </c>
      <c r="P290" s="98">
        <v>460.007338</v>
      </c>
      <c r="Q290" s="98">
        <v>282.352374</v>
      </c>
      <c r="R290" s="98">
        <v>319.21565299999997</v>
      </c>
      <c r="S290" s="98">
        <v>177.76030499999999</v>
      </c>
      <c r="T290" s="98">
        <v>204.77062900000001</v>
      </c>
      <c r="U290" s="98">
        <v>248.113134</v>
      </c>
      <c r="V290" s="98">
        <v>9428.2880000000005</v>
      </c>
      <c r="W290" s="98">
        <v>9428.2880000000005</v>
      </c>
      <c r="X290" s="98"/>
      <c r="Y290" s="98">
        <v>0</v>
      </c>
      <c r="Z290" s="101">
        <v>1</v>
      </c>
      <c r="AA290" s="99">
        <v>2627.1829400000001</v>
      </c>
      <c r="AB290" s="99">
        <v>286.24369200000001</v>
      </c>
      <c r="AC290" s="98"/>
      <c r="AD290" s="99">
        <v>2913.4266299999999</v>
      </c>
      <c r="AE290" s="99">
        <v>2913.4266299999999</v>
      </c>
    </row>
    <row r="291" spans="1:31" ht="15.5" x14ac:dyDescent="0.35">
      <c r="A291" s="100">
        <v>43862</v>
      </c>
      <c r="B291" s="98">
        <v>8887.3457099999996</v>
      </c>
      <c r="C291" s="98">
        <v>4413.1902</v>
      </c>
      <c r="D291" s="98">
        <v>320.78828499999997</v>
      </c>
      <c r="E291" s="98">
        <v>785.83849099999998</v>
      </c>
      <c r="F291" s="98">
        <v>611.26762099999996</v>
      </c>
      <c r="G291" s="99">
        <v>2480.6546800000001</v>
      </c>
      <c r="H291" s="98">
        <v>700.54478800000004</v>
      </c>
      <c r="I291" s="98">
        <v>125.363947</v>
      </c>
      <c r="J291" s="98">
        <v>126.89523800000001</v>
      </c>
      <c r="K291" s="98">
        <v>639.55852500000003</v>
      </c>
      <c r="L291" s="98">
        <v>419.26095700000002</v>
      </c>
      <c r="M291" s="98">
        <v>448.12594200000001</v>
      </c>
      <c r="N291" s="98">
        <v>358.36002400000001</v>
      </c>
      <c r="O291" s="99">
        <v>271.23449299999999</v>
      </c>
      <c r="P291" s="98">
        <v>434.37514199999998</v>
      </c>
      <c r="Q291" s="98">
        <v>263.62621000000001</v>
      </c>
      <c r="R291" s="98">
        <v>303.37658099999999</v>
      </c>
      <c r="S291" s="98">
        <v>167.741454</v>
      </c>
      <c r="T291" s="98">
        <v>194.89065400000001</v>
      </c>
      <c r="U291" s="98">
        <v>235.441855</v>
      </c>
      <c r="V291" s="98">
        <v>8887.3457099999996</v>
      </c>
      <c r="W291" s="98">
        <v>8887.3199499999992</v>
      </c>
      <c r="X291" s="98"/>
      <c r="Y291" s="98">
        <v>-2.57539E-2</v>
      </c>
      <c r="Z291" s="101">
        <v>1</v>
      </c>
      <c r="AA291" s="99">
        <v>2480.6475</v>
      </c>
      <c r="AB291" s="99">
        <v>271.23370699999998</v>
      </c>
      <c r="AC291" s="98"/>
      <c r="AD291" s="99">
        <v>2751.8891800000001</v>
      </c>
      <c r="AE291" s="99">
        <v>2751.8811999999998</v>
      </c>
    </row>
    <row r="292" spans="1:31" ht="15.5" x14ac:dyDescent="0.35">
      <c r="A292" s="100">
        <v>43891</v>
      </c>
      <c r="B292" s="98">
        <v>8220.81934</v>
      </c>
      <c r="C292" s="98">
        <v>4083.3338699999999</v>
      </c>
      <c r="D292" s="98">
        <v>299.09168299999999</v>
      </c>
      <c r="E292" s="98">
        <v>726.85171300000002</v>
      </c>
      <c r="F292" s="98">
        <v>562.26685099999997</v>
      </c>
      <c r="G292" s="99">
        <v>2299.7091599999999</v>
      </c>
      <c r="H292" s="98">
        <v>642.73281399999996</v>
      </c>
      <c r="I292" s="98">
        <v>114.948493</v>
      </c>
      <c r="J292" s="98">
        <v>116.564229</v>
      </c>
      <c r="K292" s="98">
        <v>586.66444799999999</v>
      </c>
      <c r="L292" s="98">
        <v>384.89887399999998</v>
      </c>
      <c r="M292" s="98">
        <v>412.931444</v>
      </c>
      <c r="N292" s="98">
        <v>336.256913</v>
      </c>
      <c r="O292" s="99">
        <v>252.712457</v>
      </c>
      <c r="P292" s="98">
        <v>402.80004000000002</v>
      </c>
      <c r="Q292" s="98">
        <v>240.40252799999999</v>
      </c>
      <c r="R292" s="98">
        <v>283.926243</v>
      </c>
      <c r="S292" s="98">
        <v>155.31502900000001</v>
      </c>
      <c r="T292" s="98">
        <v>182.77718400000001</v>
      </c>
      <c r="U292" s="98">
        <v>219.96809400000001</v>
      </c>
      <c r="V292" s="98">
        <v>8220.81934</v>
      </c>
      <c r="W292" s="98">
        <v>8220.7813100000003</v>
      </c>
      <c r="X292" s="98"/>
      <c r="Y292" s="98">
        <v>-3.8028899999999997E-2</v>
      </c>
      <c r="Z292" s="101">
        <v>1</v>
      </c>
      <c r="AA292" s="99">
        <v>2299.6985199999999</v>
      </c>
      <c r="AB292" s="99">
        <v>252.711287</v>
      </c>
      <c r="AC292" s="98"/>
      <c r="AD292" s="99">
        <v>2552.4216200000001</v>
      </c>
      <c r="AE292" s="99">
        <v>2552.4098100000001</v>
      </c>
    </row>
    <row r="293" spans="1:31" ht="15.5" x14ac:dyDescent="0.35">
      <c r="A293" s="100">
        <v>43922</v>
      </c>
      <c r="B293" s="98">
        <v>7728.2179999999998</v>
      </c>
      <c r="C293" s="98">
        <v>3838.9404500000001</v>
      </c>
      <c r="D293" s="98">
        <v>283.20628900000003</v>
      </c>
      <c r="E293" s="98">
        <v>683.69049800000005</v>
      </c>
      <c r="F293" s="98">
        <v>526.01408500000002</v>
      </c>
      <c r="G293" s="99">
        <v>2164.5261399999999</v>
      </c>
      <c r="H293" s="98">
        <v>600.22082899999998</v>
      </c>
      <c r="I293" s="98">
        <v>107.29669199999999</v>
      </c>
      <c r="J293" s="98">
        <v>108.94716699999999</v>
      </c>
      <c r="K293" s="98">
        <v>547.56584899999996</v>
      </c>
      <c r="L293" s="98">
        <v>359.405711</v>
      </c>
      <c r="M293" s="98">
        <v>386.86729600000001</v>
      </c>
      <c r="N293" s="98">
        <v>320.188626</v>
      </c>
      <c r="O293" s="99">
        <v>239.03372100000001</v>
      </c>
      <c r="P293" s="98">
        <v>379.55780700000003</v>
      </c>
      <c r="Q293" s="98">
        <v>223.24788899999999</v>
      </c>
      <c r="R293" s="98">
        <v>269.64452899999998</v>
      </c>
      <c r="S293" s="98">
        <v>146.16193699999999</v>
      </c>
      <c r="T293" s="98">
        <v>173.93100699999999</v>
      </c>
      <c r="U293" s="98">
        <v>208.710429</v>
      </c>
      <c r="V293" s="98">
        <v>7728.2179999999998</v>
      </c>
      <c r="W293" s="98">
        <v>7728.2179999999998</v>
      </c>
      <c r="X293" s="98"/>
      <c r="Y293" s="98">
        <v>0</v>
      </c>
      <c r="Z293" s="101">
        <v>1</v>
      </c>
      <c r="AA293" s="99">
        <v>2164.5261399999999</v>
      </c>
      <c r="AB293" s="99">
        <v>239.03372100000001</v>
      </c>
      <c r="AC293" s="98"/>
      <c r="AD293" s="99">
        <v>2403.5598599999998</v>
      </c>
      <c r="AE293" s="99">
        <v>2403.5598599999998</v>
      </c>
    </row>
    <row r="294" spans="1:31" ht="15.5" x14ac:dyDescent="0.35">
      <c r="A294" s="100">
        <v>43952</v>
      </c>
      <c r="B294" s="98">
        <v>7625.4157699999996</v>
      </c>
      <c r="C294" s="98">
        <v>3786.48974</v>
      </c>
      <c r="D294" s="98">
        <v>280.16741300000001</v>
      </c>
      <c r="E294" s="98">
        <v>675.65433399999995</v>
      </c>
      <c r="F294" s="98">
        <v>518.30227300000001</v>
      </c>
      <c r="G294" s="99">
        <v>2132.98234</v>
      </c>
      <c r="H294" s="98">
        <v>591.86630500000001</v>
      </c>
      <c r="I294" s="98">
        <v>105.81935300000001</v>
      </c>
      <c r="J294" s="98">
        <v>107.409766</v>
      </c>
      <c r="K294" s="98">
        <v>539.32195200000001</v>
      </c>
      <c r="L294" s="98">
        <v>353.87863800000002</v>
      </c>
      <c r="M294" s="98">
        <v>381.47348699999998</v>
      </c>
      <c r="N294" s="98">
        <v>317.31704300000001</v>
      </c>
      <c r="O294" s="99">
        <v>236.219627</v>
      </c>
      <c r="P294" s="98">
        <v>374.94108699999998</v>
      </c>
      <c r="Q294" s="98">
        <v>219.78402700000001</v>
      </c>
      <c r="R294" s="98">
        <v>266.86275999999998</v>
      </c>
      <c r="S294" s="98">
        <v>144.37896799999999</v>
      </c>
      <c r="T294" s="98">
        <v>172.31519</v>
      </c>
      <c r="U294" s="98">
        <v>206.71938599999999</v>
      </c>
      <c r="V294" s="98">
        <v>7625.4157699999996</v>
      </c>
      <c r="W294" s="98">
        <v>7625.50918</v>
      </c>
      <c r="X294" s="98"/>
      <c r="Y294" s="98">
        <v>9.3411049999999995E-2</v>
      </c>
      <c r="Z294" s="101">
        <v>1</v>
      </c>
      <c r="AA294" s="99">
        <v>2133.0084700000002</v>
      </c>
      <c r="AB294" s="99">
        <v>236.222521</v>
      </c>
      <c r="AC294" s="98"/>
      <c r="AD294" s="99">
        <v>2369.2019599999999</v>
      </c>
      <c r="AE294" s="99">
        <v>2369.23099</v>
      </c>
    </row>
    <row r="295" spans="1:31" ht="15.5" x14ac:dyDescent="0.35">
      <c r="A295" s="100">
        <v>43983</v>
      </c>
      <c r="B295" s="98">
        <v>7793.7464900000004</v>
      </c>
      <c r="C295" s="98">
        <v>3867.42101</v>
      </c>
      <c r="D295" s="98">
        <v>285.944616</v>
      </c>
      <c r="E295" s="98">
        <v>691.895535</v>
      </c>
      <c r="F295" s="98">
        <v>530.4393</v>
      </c>
      <c r="G295" s="99">
        <v>2173.7423100000001</v>
      </c>
      <c r="H295" s="98">
        <v>607.22595799999999</v>
      </c>
      <c r="I295" s="98">
        <v>108.612588</v>
      </c>
      <c r="J295" s="98">
        <v>110.098831</v>
      </c>
      <c r="K295" s="98">
        <v>552.59637599999996</v>
      </c>
      <c r="L295" s="98">
        <v>362.24874999999997</v>
      </c>
      <c r="M295" s="98">
        <v>390.51262300000002</v>
      </c>
      <c r="N295" s="98">
        <v>323.55240800000001</v>
      </c>
      <c r="O295" s="99">
        <v>240.95233300000001</v>
      </c>
      <c r="P295" s="98">
        <v>383.31000399999999</v>
      </c>
      <c r="Q295" s="98">
        <v>225.85335799999999</v>
      </c>
      <c r="R295" s="98">
        <v>272.11799500000001</v>
      </c>
      <c r="S295" s="98">
        <v>147.726451</v>
      </c>
      <c r="T295" s="98">
        <v>175.741906</v>
      </c>
      <c r="U295" s="98">
        <v>211.17325700000001</v>
      </c>
      <c r="V295" s="98">
        <v>7793.7464900000004</v>
      </c>
      <c r="W295" s="98">
        <v>7793.86679</v>
      </c>
      <c r="X295" s="98"/>
      <c r="Y295" s="98">
        <v>0.12029602</v>
      </c>
      <c r="Z295" s="101">
        <v>1</v>
      </c>
      <c r="AA295" s="99">
        <v>2173.7758600000002</v>
      </c>
      <c r="AB295" s="99">
        <v>240.956052</v>
      </c>
      <c r="AC295" s="98"/>
      <c r="AD295" s="99">
        <v>2414.6946499999999</v>
      </c>
      <c r="AE295" s="99">
        <v>2414.7319200000002</v>
      </c>
    </row>
    <row r="296" spans="1:31" ht="15.5" x14ac:dyDescent="0.35">
      <c r="A296" s="100">
        <v>44013</v>
      </c>
      <c r="B296" s="98">
        <v>8030.9089999999997</v>
      </c>
      <c r="C296" s="98">
        <v>3981.91336</v>
      </c>
      <c r="D296" s="98">
        <v>293.74102499999998</v>
      </c>
      <c r="E296" s="98">
        <v>714.02962000000002</v>
      </c>
      <c r="F296" s="98">
        <v>547.61178900000004</v>
      </c>
      <c r="G296" s="99">
        <v>2233.1675700000001</v>
      </c>
      <c r="H296" s="98">
        <v>628.53130999999996</v>
      </c>
      <c r="I296" s="98">
        <v>112.443834</v>
      </c>
      <c r="J296" s="98">
        <v>113.856441</v>
      </c>
      <c r="K296" s="98">
        <v>571.45383900000002</v>
      </c>
      <c r="L296" s="98">
        <v>374.15562499999999</v>
      </c>
      <c r="M296" s="98">
        <v>403.30296399999997</v>
      </c>
      <c r="N296" s="98">
        <v>331.99204900000001</v>
      </c>
      <c r="O296" s="99">
        <v>247.57920200000001</v>
      </c>
      <c r="P296" s="98">
        <v>395.04154999999997</v>
      </c>
      <c r="Q296" s="98">
        <v>234.35346999999999</v>
      </c>
      <c r="R296" s="98">
        <v>279.49872499999998</v>
      </c>
      <c r="S296" s="98">
        <v>152.38059799999999</v>
      </c>
      <c r="T296" s="98">
        <v>180.48560599999999</v>
      </c>
      <c r="U296" s="98">
        <v>217.28228200000001</v>
      </c>
      <c r="V296" s="98">
        <v>8030.9089999999997</v>
      </c>
      <c r="W296" s="98">
        <v>8030.8360000000002</v>
      </c>
      <c r="X296" s="98"/>
      <c r="Y296" s="98">
        <v>-7.2999999999999995E-2</v>
      </c>
      <c r="Z296" s="101">
        <v>1</v>
      </c>
      <c r="AA296" s="99">
        <v>2233.1472699999999</v>
      </c>
      <c r="AB296" s="99">
        <v>247.57695100000001</v>
      </c>
      <c r="AC296" s="98"/>
      <c r="AD296" s="99">
        <v>2480.7467700000002</v>
      </c>
      <c r="AE296" s="99">
        <v>2480.7242200000001</v>
      </c>
    </row>
    <row r="297" spans="1:31" ht="15.5" x14ac:dyDescent="0.35">
      <c r="A297" s="100">
        <v>44044</v>
      </c>
      <c r="B297" s="98">
        <v>8177.80105</v>
      </c>
      <c r="C297" s="98">
        <v>4051.5649100000001</v>
      </c>
      <c r="D297" s="98">
        <v>298.24453699999998</v>
      </c>
      <c r="E297" s="98">
        <v>727.62520600000005</v>
      </c>
      <c r="F297" s="98">
        <v>558.16691900000001</v>
      </c>
      <c r="G297" s="99">
        <v>2269.1120700000001</v>
      </c>
      <c r="H297" s="98">
        <v>641.80953099999999</v>
      </c>
      <c r="I297" s="98">
        <v>114.773573</v>
      </c>
      <c r="J297" s="98">
        <v>116.19655</v>
      </c>
      <c r="K297" s="98">
        <v>583.34483899999998</v>
      </c>
      <c r="L297" s="98">
        <v>381.44473099999999</v>
      </c>
      <c r="M297" s="98">
        <v>411.41780999999997</v>
      </c>
      <c r="N297" s="98">
        <v>337.22283299999998</v>
      </c>
      <c r="O297" s="99">
        <v>251.66047499999999</v>
      </c>
      <c r="P297" s="98">
        <v>402.54633799999999</v>
      </c>
      <c r="Q297" s="98">
        <v>239.68494799999999</v>
      </c>
      <c r="R297" s="98">
        <v>284.34374800000001</v>
      </c>
      <c r="S297" s="98">
        <v>155.326708</v>
      </c>
      <c r="T297" s="98">
        <v>183.60968600000001</v>
      </c>
      <c r="U297" s="98">
        <v>221.269991</v>
      </c>
      <c r="V297" s="98">
        <v>8177.80105</v>
      </c>
      <c r="W297" s="98">
        <v>8175.7470800000001</v>
      </c>
      <c r="X297" s="98"/>
      <c r="Y297" s="98">
        <v>-2.0539643999999999</v>
      </c>
      <c r="Z297" s="101">
        <v>1</v>
      </c>
      <c r="AA297" s="99">
        <v>2268.5421500000002</v>
      </c>
      <c r="AB297" s="99">
        <v>251.59726699999999</v>
      </c>
      <c r="AC297" s="98"/>
      <c r="AD297" s="99">
        <v>2520.7725399999999</v>
      </c>
      <c r="AE297" s="99">
        <v>2520.13942</v>
      </c>
    </row>
    <row r="298" spans="1:31" ht="15.5" x14ac:dyDescent="0.35">
      <c r="A298" s="100">
        <v>44075</v>
      </c>
      <c r="B298" s="98">
        <v>8248.1162000000004</v>
      </c>
      <c r="C298" s="98">
        <v>4083.6497599999998</v>
      </c>
      <c r="D298" s="98">
        <v>300.08213599999999</v>
      </c>
      <c r="E298" s="98">
        <v>734.06328900000005</v>
      </c>
      <c r="F298" s="98">
        <v>563.094111</v>
      </c>
      <c r="G298" s="99">
        <v>2285.3994899999998</v>
      </c>
      <c r="H298" s="98">
        <v>648.27037399999995</v>
      </c>
      <c r="I298" s="98">
        <v>115.834462</v>
      </c>
      <c r="J298" s="98">
        <v>117.320605</v>
      </c>
      <c r="K298" s="98">
        <v>589.26300800000001</v>
      </c>
      <c r="L298" s="98">
        <v>384.7851</v>
      </c>
      <c r="M298" s="98">
        <v>415.45061199999998</v>
      </c>
      <c r="N298" s="98">
        <v>339.78976899999998</v>
      </c>
      <c r="O298" s="99">
        <v>253.607911</v>
      </c>
      <c r="P298" s="98">
        <v>406.36945700000001</v>
      </c>
      <c r="Q298" s="98">
        <v>242.260366</v>
      </c>
      <c r="R298" s="98">
        <v>286.99308300000001</v>
      </c>
      <c r="S298" s="98">
        <v>156.78642300000001</v>
      </c>
      <c r="T298" s="98">
        <v>185.333313</v>
      </c>
      <c r="U298" s="98">
        <v>223.413096</v>
      </c>
      <c r="V298" s="98">
        <v>8248.1162000000004</v>
      </c>
      <c r="W298" s="98">
        <v>8235.0707899999998</v>
      </c>
      <c r="X298" s="98"/>
      <c r="Y298" s="98">
        <v>-13.045413999999999</v>
      </c>
      <c r="Z298" s="101">
        <v>1</v>
      </c>
      <c r="AA298" s="99">
        <v>2281.78485</v>
      </c>
      <c r="AB298" s="99">
        <v>253.20679899999999</v>
      </c>
      <c r="AC298" s="98"/>
      <c r="AD298" s="99">
        <v>2539.0074100000002</v>
      </c>
      <c r="AE298" s="99">
        <v>2534.9916499999999</v>
      </c>
    </row>
    <row r="299" spans="1:31" ht="15.5" x14ac:dyDescent="0.35">
      <c r="A299" s="100">
        <v>44105</v>
      </c>
      <c r="B299" s="98">
        <v>8298.7469999999994</v>
      </c>
      <c r="C299" s="98">
        <v>4106.8609699999997</v>
      </c>
      <c r="D299" s="98">
        <v>301.36557399999998</v>
      </c>
      <c r="E299" s="98">
        <v>738.67796599999997</v>
      </c>
      <c r="F299" s="98">
        <v>566.54334400000005</v>
      </c>
      <c r="G299" s="99">
        <v>2297.3459899999998</v>
      </c>
      <c r="H299" s="98">
        <v>652.91924100000006</v>
      </c>
      <c r="I299" s="98">
        <v>116.552199</v>
      </c>
      <c r="J299" s="98">
        <v>118.101928</v>
      </c>
      <c r="K299" s="98">
        <v>593.58775700000001</v>
      </c>
      <c r="L299" s="98">
        <v>387.05165199999999</v>
      </c>
      <c r="M299" s="98">
        <v>418.24985800000002</v>
      </c>
      <c r="N299" s="98">
        <v>341.72740199999998</v>
      </c>
      <c r="O299" s="99">
        <v>255.04614900000001</v>
      </c>
      <c r="P299" s="98">
        <v>409.08961599999998</v>
      </c>
      <c r="Q299" s="98">
        <v>243.995295</v>
      </c>
      <c r="R299" s="98">
        <v>289.037059</v>
      </c>
      <c r="S299" s="98">
        <v>157.79047199999999</v>
      </c>
      <c r="T299" s="98">
        <v>186.66459900000001</v>
      </c>
      <c r="U299" s="98">
        <v>225.00160399999999</v>
      </c>
      <c r="V299" s="98">
        <v>8298.7469999999994</v>
      </c>
      <c r="W299" s="98">
        <v>8257.0630000000001</v>
      </c>
      <c r="X299" s="98"/>
      <c r="Y299" s="98">
        <v>-41.683999999999997</v>
      </c>
      <c r="Z299" s="101">
        <v>0.99</v>
      </c>
      <c r="AA299" s="99">
        <v>2285.8065799999999</v>
      </c>
      <c r="AB299" s="99">
        <v>253.76507100000001</v>
      </c>
      <c r="AC299" s="98"/>
      <c r="AD299" s="99">
        <v>2552.3921399999999</v>
      </c>
      <c r="AE299" s="99">
        <v>2539.5716600000001</v>
      </c>
    </row>
    <row r="300" spans="1:31" ht="15.5" x14ac:dyDescent="0.35">
      <c r="A300" s="100">
        <v>44136</v>
      </c>
      <c r="B300" s="98">
        <v>8373.9362700000001</v>
      </c>
      <c r="C300" s="98">
        <v>4143.4607900000001</v>
      </c>
      <c r="D300" s="98">
        <v>303.72372100000001</v>
      </c>
      <c r="E300" s="98">
        <v>745.62255200000004</v>
      </c>
      <c r="F300" s="98">
        <v>571.74770100000001</v>
      </c>
      <c r="G300" s="99">
        <v>2316.80566</v>
      </c>
      <c r="H300" s="98">
        <v>659.65900699999997</v>
      </c>
      <c r="I300" s="98">
        <v>117.64984699999999</v>
      </c>
      <c r="J300" s="98">
        <v>119.223482</v>
      </c>
      <c r="K300" s="98">
        <v>599.72657700000002</v>
      </c>
      <c r="L300" s="98">
        <v>390.48854299999999</v>
      </c>
      <c r="M300" s="98">
        <v>422.045526</v>
      </c>
      <c r="N300" s="98">
        <v>344.60775000000001</v>
      </c>
      <c r="O300" s="99">
        <v>257.23173500000001</v>
      </c>
      <c r="P300" s="98">
        <v>412.72187500000001</v>
      </c>
      <c r="Q300" s="98">
        <v>246.39561</v>
      </c>
      <c r="R300" s="98">
        <v>291.71184499999998</v>
      </c>
      <c r="S300" s="98">
        <v>159.14546799999999</v>
      </c>
      <c r="T300" s="98">
        <v>188.386618</v>
      </c>
      <c r="U300" s="98">
        <v>227.04267100000001</v>
      </c>
      <c r="V300" s="98">
        <v>8373.9362700000001</v>
      </c>
      <c r="W300" s="98">
        <v>8281.1410500000002</v>
      </c>
      <c r="X300" s="98"/>
      <c r="Y300" s="98">
        <v>-92.79522</v>
      </c>
      <c r="Z300" s="101">
        <v>0.99</v>
      </c>
      <c r="AA300" s="99">
        <v>2291.13213</v>
      </c>
      <c r="AB300" s="99">
        <v>254.38123899999999</v>
      </c>
      <c r="AC300" s="98"/>
      <c r="AD300" s="99">
        <v>2574.0374000000002</v>
      </c>
      <c r="AE300" s="99">
        <v>2545.5133700000001</v>
      </c>
    </row>
    <row r="301" spans="1:31" ht="15.5" x14ac:dyDescent="0.35">
      <c r="A301" s="100">
        <v>44166</v>
      </c>
      <c r="B301" s="98">
        <v>8467.3281299999999</v>
      </c>
      <c r="C301" s="98">
        <v>4189.9880999999996</v>
      </c>
      <c r="D301" s="98">
        <v>306.853903</v>
      </c>
      <c r="E301" s="98">
        <v>754.32724900000005</v>
      </c>
      <c r="F301" s="98">
        <v>578.27268400000003</v>
      </c>
      <c r="G301" s="99">
        <v>2341.78458</v>
      </c>
      <c r="H301" s="98">
        <v>667.98245799999995</v>
      </c>
      <c r="I301" s="98">
        <v>119.039911</v>
      </c>
      <c r="J301" s="98">
        <v>120.60679</v>
      </c>
      <c r="K301" s="98">
        <v>607.199254</v>
      </c>
      <c r="L301" s="98">
        <v>394.81686200000001</v>
      </c>
      <c r="M301" s="98">
        <v>426.59354400000001</v>
      </c>
      <c r="N301" s="98">
        <v>348.15272299999998</v>
      </c>
      <c r="O301" s="99">
        <v>259.94885099999999</v>
      </c>
      <c r="P301" s="98">
        <v>417.026704</v>
      </c>
      <c r="Q301" s="98">
        <v>249.328405</v>
      </c>
      <c r="R301" s="98">
        <v>294.83699999999999</v>
      </c>
      <c r="S301" s="98">
        <v>160.76156700000001</v>
      </c>
      <c r="T301" s="98">
        <v>190.38229999999999</v>
      </c>
      <c r="U301" s="98">
        <v>229.41205199999999</v>
      </c>
      <c r="V301" s="98">
        <v>8467.3281299999999</v>
      </c>
      <c r="W301" s="98">
        <v>8311.36816</v>
      </c>
      <c r="X301" s="98"/>
      <c r="Y301" s="98">
        <v>-155.95997</v>
      </c>
      <c r="Z301" s="101">
        <v>0.98</v>
      </c>
      <c r="AA301" s="99">
        <v>2298.6511799999998</v>
      </c>
      <c r="AB301" s="99">
        <v>255.16084499999999</v>
      </c>
      <c r="AC301" s="98"/>
      <c r="AD301" s="99">
        <v>2601.7334300000002</v>
      </c>
      <c r="AE301" s="99">
        <v>2553.81203</v>
      </c>
    </row>
    <row r="302" spans="1:31" ht="15.5" x14ac:dyDescent="0.35">
      <c r="A302" s="100">
        <v>44197</v>
      </c>
      <c r="B302" s="98">
        <v>8559.9169999999995</v>
      </c>
      <c r="C302" s="98">
        <v>4236.5509599999996</v>
      </c>
      <c r="D302" s="98">
        <v>309.97056300000003</v>
      </c>
      <c r="E302" s="98">
        <v>763.04148499999997</v>
      </c>
      <c r="F302" s="98">
        <v>584.76689699999997</v>
      </c>
      <c r="G302" s="99">
        <v>2366.8267999999998</v>
      </c>
      <c r="H302" s="98">
        <v>676.279855</v>
      </c>
      <c r="I302" s="98">
        <v>120.432258</v>
      </c>
      <c r="J302" s="98">
        <v>121.983017</v>
      </c>
      <c r="K302" s="98">
        <v>614.55365400000005</v>
      </c>
      <c r="L302" s="98">
        <v>399.12693400000001</v>
      </c>
      <c r="M302" s="98">
        <v>431.03132900000003</v>
      </c>
      <c r="N302" s="98">
        <v>351.62170400000002</v>
      </c>
      <c r="O302" s="99">
        <v>262.613585</v>
      </c>
      <c r="P302" s="98">
        <v>421.20092099999999</v>
      </c>
      <c r="Q302" s="98">
        <v>252.251082</v>
      </c>
      <c r="R302" s="98">
        <v>297.877926</v>
      </c>
      <c r="S302" s="98">
        <v>162.32480799999999</v>
      </c>
      <c r="T302" s="98">
        <v>192.30953400000001</v>
      </c>
      <c r="U302" s="98">
        <v>231.702651</v>
      </c>
      <c r="V302" s="98">
        <v>8559.9169999999995</v>
      </c>
      <c r="W302" s="98">
        <v>8342.9689999999991</v>
      </c>
      <c r="X302" s="98"/>
      <c r="Y302" s="98">
        <v>-216.94800000000001</v>
      </c>
      <c r="Z302" s="101">
        <v>0.97</v>
      </c>
      <c r="AA302" s="99">
        <v>2306.8404300000002</v>
      </c>
      <c r="AB302" s="99">
        <v>255.957739</v>
      </c>
      <c r="AC302" s="98"/>
      <c r="AD302" s="99">
        <v>2629.44038</v>
      </c>
      <c r="AE302" s="99">
        <v>2562.79817</v>
      </c>
    </row>
    <row r="303" spans="1:31" ht="15.5" x14ac:dyDescent="0.35">
      <c r="A303" s="100">
        <v>44228</v>
      </c>
      <c r="B303" s="98">
        <v>8637.1396000000004</v>
      </c>
      <c r="C303" s="98">
        <v>4275.5432300000002</v>
      </c>
      <c r="D303" s="98">
        <v>312.47080499999998</v>
      </c>
      <c r="E303" s="98">
        <v>770.41813300000001</v>
      </c>
      <c r="F303" s="98">
        <v>590.19232499999998</v>
      </c>
      <c r="G303" s="99">
        <v>2387.7378100000001</v>
      </c>
      <c r="H303" s="98">
        <v>683.31336399999998</v>
      </c>
      <c r="I303" s="98">
        <v>121.603112</v>
      </c>
      <c r="J303" s="98">
        <v>123.145624</v>
      </c>
      <c r="K303" s="98">
        <v>620.68042100000002</v>
      </c>
      <c r="L303" s="98">
        <v>402.71921400000002</v>
      </c>
      <c r="M303" s="98">
        <v>434.70265599999999</v>
      </c>
      <c r="N303" s="98">
        <v>354.449882</v>
      </c>
      <c r="O303" s="99">
        <v>264.780868</v>
      </c>
      <c r="P303" s="98">
        <v>424.63572399999998</v>
      </c>
      <c r="Q303" s="98">
        <v>254.74598</v>
      </c>
      <c r="R303" s="98">
        <v>300.42883699999999</v>
      </c>
      <c r="S303" s="98">
        <v>163.597015</v>
      </c>
      <c r="T303" s="98">
        <v>193.909907</v>
      </c>
      <c r="U303" s="98">
        <v>233.60636</v>
      </c>
      <c r="V303" s="98">
        <v>8637.1396000000004</v>
      </c>
      <c r="W303" s="98">
        <v>8372.2872200000002</v>
      </c>
      <c r="X303" s="98"/>
      <c r="Y303" s="98">
        <v>-264.85237999999998</v>
      </c>
      <c r="Z303" s="101">
        <v>0.97</v>
      </c>
      <c r="AA303" s="99">
        <v>2314.51935</v>
      </c>
      <c r="AB303" s="99">
        <v>256.66153100000002</v>
      </c>
      <c r="AC303" s="98"/>
      <c r="AD303" s="99">
        <v>2652.5186800000001</v>
      </c>
      <c r="AE303" s="99">
        <v>2571.1808799999999</v>
      </c>
    </row>
    <row r="304" spans="1:31" ht="15.5" x14ac:dyDescent="0.35">
      <c r="A304" s="100">
        <v>44256</v>
      </c>
      <c r="B304" s="98">
        <v>8702.2018499999995</v>
      </c>
      <c r="C304" s="98">
        <v>4308.5020800000002</v>
      </c>
      <c r="D304" s="98">
        <v>314.48238600000002</v>
      </c>
      <c r="E304" s="98">
        <v>776.72387600000002</v>
      </c>
      <c r="F304" s="98">
        <v>594.76448000000005</v>
      </c>
      <c r="G304" s="99">
        <v>2405.3689300000001</v>
      </c>
      <c r="H304" s="98">
        <v>689.332763</v>
      </c>
      <c r="I304" s="98">
        <v>122.594129</v>
      </c>
      <c r="J304" s="98">
        <v>124.137269</v>
      </c>
      <c r="K304" s="98">
        <v>625.84132599999998</v>
      </c>
      <c r="L304" s="98">
        <v>405.734692</v>
      </c>
      <c r="M304" s="98">
        <v>437.77674300000001</v>
      </c>
      <c r="N304" s="98">
        <v>356.77568200000002</v>
      </c>
      <c r="O304" s="99">
        <v>266.56098900000001</v>
      </c>
      <c r="P304" s="98">
        <v>427.499818</v>
      </c>
      <c r="Q304" s="98">
        <v>256.89519899999999</v>
      </c>
      <c r="R304" s="98">
        <v>302.59920399999999</v>
      </c>
      <c r="S304" s="98">
        <v>164.64314300000001</v>
      </c>
      <c r="T304" s="98">
        <v>195.25977599999999</v>
      </c>
      <c r="U304" s="98">
        <v>235.21101300000001</v>
      </c>
      <c r="V304" s="98">
        <v>8702.2018499999995</v>
      </c>
      <c r="W304" s="98">
        <v>8400.1423699999996</v>
      </c>
      <c r="X304" s="98"/>
      <c r="Y304" s="98">
        <v>-302.05948000000001</v>
      </c>
      <c r="Z304" s="101">
        <v>0.97</v>
      </c>
      <c r="AA304" s="99">
        <v>2321.8769000000002</v>
      </c>
      <c r="AB304" s="99">
        <v>257.308471</v>
      </c>
      <c r="AC304" s="98"/>
      <c r="AD304" s="99">
        <v>2671.9299099999998</v>
      </c>
      <c r="AE304" s="99">
        <v>2579.1853700000001</v>
      </c>
    </row>
    <row r="305" spans="1:31" ht="15.5" x14ac:dyDescent="0.35">
      <c r="A305" s="100">
        <v>44287</v>
      </c>
      <c r="B305" s="98">
        <v>8762.7520000000004</v>
      </c>
      <c r="C305" s="98">
        <v>4339.2505300000003</v>
      </c>
      <c r="D305" s="98">
        <v>316.31572399999999</v>
      </c>
      <c r="E305" s="98">
        <v>782.62884199999996</v>
      </c>
      <c r="F305" s="98">
        <v>599.01225099999999</v>
      </c>
      <c r="G305" s="99">
        <v>2421.8329100000001</v>
      </c>
      <c r="H305" s="98">
        <v>694.95973200000003</v>
      </c>
      <c r="I305" s="98">
        <v>123.513322</v>
      </c>
      <c r="J305" s="98">
        <v>125.062905</v>
      </c>
      <c r="K305" s="98">
        <v>630.64092200000005</v>
      </c>
      <c r="L305" s="98">
        <v>408.52449100000001</v>
      </c>
      <c r="M305" s="98">
        <v>440.629166</v>
      </c>
      <c r="N305" s="98">
        <v>358.91333600000002</v>
      </c>
      <c r="O305" s="99">
        <v>268.20307600000001</v>
      </c>
      <c r="P305" s="98">
        <v>430.15628700000002</v>
      </c>
      <c r="Q305" s="98">
        <v>258.905778</v>
      </c>
      <c r="R305" s="98">
        <v>304.62730800000003</v>
      </c>
      <c r="S305" s="98">
        <v>165.60393099999999</v>
      </c>
      <c r="T305" s="98">
        <v>196.51919000000001</v>
      </c>
      <c r="U305" s="98">
        <v>236.70343299999999</v>
      </c>
      <c r="V305" s="98">
        <v>8762.7520000000004</v>
      </c>
      <c r="W305" s="98">
        <v>8428.473</v>
      </c>
      <c r="X305" s="98"/>
      <c r="Y305" s="98">
        <v>-334.279</v>
      </c>
      <c r="Z305" s="101">
        <v>0.96</v>
      </c>
      <c r="AA305" s="99">
        <v>2329.4454999999998</v>
      </c>
      <c r="AB305" s="99">
        <v>257.97174000000001</v>
      </c>
      <c r="AC305" s="98"/>
      <c r="AD305" s="99">
        <v>2690.0359800000001</v>
      </c>
      <c r="AE305" s="99">
        <v>2587.4172400000002</v>
      </c>
    </row>
    <row r="306" spans="1:31" ht="15.5" x14ac:dyDescent="0.35">
      <c r="A306" s="100">
        <v>44317</v>
      </c>
      <c r="B306" s="98">
        <v>8824.9693000000007</v>
      </c>
      <c r="C306" s="98">
        <v>4370.8799799999997</v>
      </c>
      <c r="D306" s="98">
        <v>318.22165200000001</v>
      </c>
      <c r="E306" s="98">
        <v>788.67786699999999</v>
      </c>
      <c r="F306" s="98">
        <v>603.36705500000005</v>
      </c>
      <c r="G306" s="99">
        <v>2438.8268600000001</v>
      </c>
      <c r="H306" s="98">
        <v>700.70403599999997</v>
      </c>
      <c r="I306" s="98">
        <v>124.449562</v>
      </c>
      <c r="J306" s="98">
        <v>126.007919</v>
      </c>
      <c r="K306" s="98">
        <v>635.57222999999999</v>
      </c>
      <c r="L306" s="98">
        <v>411.37446199999999</v>
      </c>
      <c r="M306" s="98">
        <v>443.56105600000001</v>
      </c>
      <c r="N306" s="98">
        <v>361.11568599999998</v>
      </c>
      <c r="O306" s="99">
        <v>269.90610299999997</v>
      </c>
      <c r="P306" s="98">
        <v>432.89485300000001</v>
      </c>
      <c r="Q306" s="98">
        <v>260.94549999999998</v>
      </c>
      <c r="R306" s="98">
        <v>306.704317</v>
      </c>
      <c r="S306" s="98">
        <v>166.591993</v>
      </c>
      <c r="T306" s="98">
        <v>197.81585200000001</v>
      </c>
      <c r="U306" s="98">
        <v>238.23326299999999</v>
      </c>
      <c r="V306" s="98">
        <v>8824.9693000000007</v>
      </c>
      <c r="W306" s="98">
        <v>8458.8603700000003</v>
      </c>
      <c r="X306" s="98"/>
      <c r="Y306" s="98">
        <v>-366.10894000000002</v>
      </c>
      <c r="Z306" s="101">
        <v>0.96</v>
      </c>
      <c r="AA306" s="99">
        <v>2337.6507299999998</v>
      </c>
      <c r="AB306" s="99">
        <v>258.70889299999999</v>
      </c>
      <c r="AC306" s="98"/>
      <c r="AD306" s="99">
        <v>2708.73297</v>
      </c>
      <c r="AE306" s="99">
        <v>2596.3596200000002</v>
      </c>
    </row>
    <row r="307" spans="1:31" ht="15.5" x14ac:dyDescent="0.35">
      <c r="A307" s="100">
        <v>44348</v>
      </c>
      <c r="B307" s="98">
        <v>8889.1571600000007</v>
      </c>
      <c r="C307" s="98">
        <v>4403.5555199999999</v>
      </c>
      <c r="D307" s="98">
        <v>320.21266500000002</v>
      </c>
      <c r="E307" s="98">
        <v>794.91459499999996</v>
      </c>
      <c r="F307" s="98">
        <v>607.87040999999999</v>
      </c>
      <c r="G307" s="99">
        <v>2456.3853300000001</v>
      </c>
      <c r="H307" s="98">
        <v>706.62777300000005</v>
      </c>
      <c r="I307" s="98">
        <v>125.41515</v>
      </c>
      <c r="J307" s="98">
        <v>126.97942399999999</v>
      </c>
      <c r="K307" s="98">
        <v>640.68215199999997</v>
      </c>
      <c r="L307" s="98">
        <v>414.30937399999999</v>
      </c>
      <c r="M307" s="98">
        <v>446.57576299999999</v>
      </c>
      <c r="N307" s="98">
        <v>363.39000299999998</v>
      </c>
      <c r="O307" s="99">
        <v>271.66841799999997</v>
      </c>
      <c r="P307" s="98">
        <v>435.71179100000001</v>
      </c>
      <c r="Q307" s="98">
        <v>263.02511900000002</v>
      </c>
      <c r="R307" s="98">
        <v>308.832944</v>
      </c>
      <c r="S307" s="98">
        <v>167.60744399999999</v>
      </c>
      <c r="T307" s="98">
        <v>199.148065</v>
      </c>
      <c r="U307" s="98">
        <v>239.801434</v>
      </c>
      <c r="V307" s="98">
        <v>8889.1571600000007</v>
      </c>
      <c r="W307" s="98">
        <v>8491.4567100000004</v>
      </c>
      <c r="X307" s="98"/>
      <c r="Y307" s="98">
        <v>-397.70044999999999</v>
      </c>
      <c r="Z307" s="101">
        <v>0.96</v>
      </c>
      <c r="AA307" s="99">
        <v>2346.4867800000002</v>
      </c>
      <c r="AB307" s="99">
        <v>259.51398699999999</v>
      </c>
      <c r="AC307" s="98"/>
      <c r="AD307" s="99">
        <v>2728.05375</v>
      </c>
      <c r="AE307" s="99">
        <v>2606.0007599999999</v>
      </c>
    </row>
    <row r="308" spans="1:31" ht="15.5" x14ac:dyDescent="0.35">
      <c r="A308" s="100">
        <v>44378</v>
      </c>
      <c r="B308" s="98">
        <v>8954.15</v>
      </c>
      <c r="C308" s="98">
        <v>4436.7106299999996</v>
      </c>
      <c r="D308" s="98">
        <v>322.24167499999999</v>
      </c>
      <c r="E308" s="98">
        <v>801.25737400000003</v>
      </c>
      <c r="F308" s="98">
        <v>612.46635900000001</v>
      </c>
      <c r="G308" s="99">
        <v>2474.1272100000001</v>
      </c>
      <c r="H308" s="98">
        <v>712.68112699999995</v>
      </c>
      <c r="I308" s="98">
        <v>126.403248</v>
      </c>
      <c r="J308" s="98">
        <v>127.96496500000001</v>
      </c>
      <c r="K308" s="98">
        <v>645.90606400000001</v>
      </c>
      <c r="L308" s="98">
        <v>417.288726</v>
      </c>
      <c r="M308" s="98">
        <v>449.602191</v>
      </c>
      <c r="N308" s="98">
        <v>365.682166</v>
      </c>
      <c r="O308" s="99">
        <v>273.43821500000001</v>
      </c>
      <c r="P308" s="98">
        <v>438.53001799999998</v>
      </c>
      <c r="Q308" s="98">
        <v>265.116129</v>
      </c>
      <c r="R308" s="98">
        <v>310.96878299999997</v>
      </c>
      <c r="S308" s="98">
        <v>168.622274</v>
      </c>
      <c r="T308" s="98">
        <v>200.48178200000001</v>
      </c>
      <c r="U308" s="98">
        <v>241.37169800000001</v>
      </c>
      <c r="V308" s="98">
        <v>8954.15</v>
      </c>
      <c r="W308" s="98">
        <v>8526.0570000000007</v>
      </c>
      <c r="X308" s="98"/>
      <c r="Y308" s="98">
        <v>-428.09300000000002</v>
      </c>
      <c r="Z308" s="101">
        <v>0.95</v>
      </c>
      <c r="AA308" s="99">
        <v>2355.8405400000001</v>
      </c>
      <c r="AB308" s="99">
        <v>260.36528399999997</v>
      </c>
      <c r="AC308" s="98"/>
      <c r="AD308" s="99">
        <v>2747.5654199999999</v>
      </c>
      <c r="AE308" s="99">
        <v>2616.2058200000001</v>
      </c>
    </row>
    <row r="309" spans="1:31" ht="15.5" x14ac:dyDescent="0.35">
      <c r="A309" s="100">
        <v>44409</v>
      </c>
      <c r="B309" s="98">
        <v>9018.1658499999994</v>
      </c>
      <c r="C309" s="98">
        <v>4469.4741400000003</v>
      </c>
      <c r="D309" s="98">
        <v>324.24224800000002</v>
      </c>
      <c r="E309" s="98">
        <v>807.55596200000002</v>
      </c>
      <c r="F309" s="98">
        <v>617.03879400000005</v>
      </c>
      <c r="G309" s="99">
        <v>2491.55753</v>
      </c>
      <c r="H309" s="98">
        <v>718.72701400000005</v>
      </c>
      <c r="I309" s="98">
        <v>127.391386</v>
      </c>
      <c r="J309" s="98">
        <v>128.940166</v>
      </c>
      <c r="K309" s="98">
        <v>651.10933699999998</v>
      </c>
      <c r="L309" s="98">
        <v>420.23423400000001</v>
      </c>
      <c r="M309" s="98">
        <v>452.54461800000001</v>
      </c>
      <c r="N309" s="98">
        <v>367.91937100000001</v>
      </c>
      <c r="O309" s="99">
        <v>275.15446600000001</v>
      </c>
      <c r="P309" s="98">
        <v>441.25486599999999</v>
      </c>
      <c r="Q309" s="98">
        <v>267.16958</v>
      </c>
      <c r="R309" s="98">
        <v>313.05256300000002</v>
      </c>
      <c r="S309" s="98">
        <v>169.60101299999999</v>
      </c>
      <c r="T309" s="98">
        <v>201.776251</v>
      </c>
      <c r="U309" s="98">
        <v>242.89555999999999</v>
      </c>
      <c r="V309" s="98">
        <v>9018.1658499999994</v>
      </c>
      <c r="W309" s="98">
        <v>8561.6141599999992</v>
      </c>
      <c r="X309" s="98"/>
      <c r="Y309" s="98">
        <v>-456.55169000000001</v>
      </c>
      <c r="Z309" s="101">
        <v>0.95</v>
      </c>
      <c r="AA309" s="99">
        <v>2365.4204800000002</v>
      </c>
      <c r="AB309" s="99">
        <v>261.22455600000001</v>
      </c>
      <c r="AC309" s="98"/>
      <c r="AD309" s="99">
        <v>2766.7119899999998</v>
      </c>
      <c r="AE309" s="99">
        <v>2626.6450399999999</v>
      </c>
    </row>
    <row r="310" spans="1:31" ht="15.5" x14ac:dyDescent="0.35">
      <c r="A310" s="100">
        <v>44440</v>
      </c>
      <c r="B310" s="98">
        <v>9076.9571699999997</v>
      </c>
      <c r="C310" s="98">
        <v>4499.7561900000001</v>
      </c>
      <c r="D310" s="98">
        <v>326.07057400000002</v>
      </c>
      <c r="E310" s="98">
        <v>813.38574600000004</v>
      </c>
      <c r="F310" s="98">
        <v>621.230998</v>
      </c>
      <c r="G310" s="99">
        <v>2507.7259800000002</v>
      </c>
      <c r="H310" s="98">
        <v>724.27929300000005</v>
      </c>
      <c r="I310" s="98">
        <v>128.294588</v>
      </c>
      <c r="J310" s="98">
        <v>129.832964</v>
      </c>
      <c r="K310" s="98">
        <v>655.87734499999999</v>
      </c>
      <c r="L310" s="98">
        <v>422.91649699999999</v>
      </c>
      <c r="M310" s="98">
        <v>455.20880299999999</v>
      </c>
      <c r="N310" s="98">
        <v>369.95408099999997</v>
      </c>
      <c r="O310" s="99">
        <v>276.719269</v>
      </c>
      <c r="P310" s="98">
        <v>443.72134799999998</v>
      </c>
      <c r="Q310" s="98">
        <v>269.05472099999997</v>
      </c>
      <c r="R310" s="98">
        <v>314.965529</v>
      </c>
      <c r="S310" s="98">
        <v>170.478354</v>
      </c>
      <c r="T310" s="98">
        <v>202.96388400000001</v>
      </c>
      <c r="U310" s="98">
        <v>244.27553700000001</v>
      </c>
      <c r="V310" s="98">
        <v>9076.9571699999997</v>
      </c>
      <c r="W310" s="98">
        <v>8593.7129299999997</v>
      </c>
      <c r="X310" s="98"/>
      <c r="Y310" s="98">
        <v>-483.24423000000002</v>
      </c>
      <c r="Z310" s="101">
        <v>0.95</v>
      </c>
      <c r="AA310" s="99">
        <v>2374.2182400000002</v>
      </c>
      <c r="AB310" s="99">
        <v>261.98712999999998</v>
      </c>
      <c r="AC310" s="98"/>
      <c r="AD310" s="99">
        <v>2784.4452500000002</v>
      </c>
      <c r="AE310" s="99">
        <v>2636.2053700000001</v>
      </c>
    </row>
    <row r="311" spans="1:31" ht="15.5" x14ac:dyDescent="0.35">
      <c r="A311" s="100">
        <v>44470</v>
      </c>
      <c r="B311" s="98">
        <v>9125.66</v>
      </c>
      <c r="C311" s="98">
        <v>4525.1622500000003</v>
      </c>
      <c r="D311" s="98">
        <v>327.56349699999998</v>
      </c>
      <c r="E311" s="98">
        <v>818.25352499999997</v>
      </c>
      <c r="F311" s="98">
        <v>624.62610500000005</v>
      </c>
      <c r="G311" s="99">
        <v>2521.5684200000001</v>
      </c>
      <c r="H311" s="98">
        <v>728.76455799999997</v>
      </c>
      <c r="I311" s="98">
        <v>129.012248</v>
      </c>
      <c r="J311" s="98">
        <v>130.55937800000001</v>
      </c>
      <c r="K311" s="98">
        <v>659.725461</v>
      </c>
      <c r="L311" s="98">
        <v>425.068331</v>
      </c>
      <c r="M311" s="98">
        <v>457.375878</v>
      </c>
      <c r="N311" s="98">
        <v>371.62007499999999</v>
      </c>
      <c r="O311" s="99">
        <v>278.02550200000002</v>
      </c>
      <c r="P311" s="98">
        <v>445.74689599999999</v>
      </c>
      <c r="Q311" s="98">
        <v>270.62035500000002</v>
      </c>
      <c r="R311" s="98">
        <v>316.57405599999998</v>
      </c>
      <c r="S311" s="98">
        <v>171.18152799999999</v>
      </c>
      <c r="T311" s="98">
        <v>203.97038800000001</v>
      </c>
      <c r="U311" s="98">
        <v>245.40189799999999</v>
      </c>
      <c r="V311" s="98">
        <v>9125.66</v>
      </c>
      <c r="W311" s="98">
        <v>8617.0959999999995</v>
      </c>
      <c r="X311" s="98"/>
      <c r="Y311" s="98">
        <v>-508.56400000000002</v>
      </c>
      <c r="Z311" s="101">
        <v>0.94</v>
      </c>
      <c r="AA311" s="99">
        <v>2381.0439099999999</v>
      </c>
      <c r="AB311" s="99">
        <v>262.53141599999998</v>
      </c>
      <c r="AC311" s="98"/>
      <c r="AD311" s="99">
        <v>2799.5939199999998</v>
      </c>
      <c r="AE311" s="99">
        <v>2643.5753300000001</v>
      </c>
    </row>
    <row r="312" spans="1:31" ht="15.5" x14ac:dyDescent="0.35">
      <c r="A312" s="100">
        <v>44501</v>
      </c>
      <c r="B312" s="98">
        <v>9160.9673299999995</v>
      </c>
      <c r="C312" s="98">
        <v>4544.0616900000005</v>
      </c>
      <c r="D312" s="98">
        <v>328.61814199999998</v>
      </c>
      <c r="E312" s="98">
        <v>821.84413800000004</v>
      </c>
      <c r="F312" s="98">
        <v>626.94561199999998</v>
      </c>
      <c r="G312" s="99">
        <v>2532.3138199999999</v>
      </c>
      <c r="H312" s="98">
        <v>731.80702099999996</v>
      </c>
      <c r="I312" s="98">
        <v>129.47857400000001</v>
      </c>
      <c r="J312" s="98">
        <v>131.06389799999999</v>
      </c>
      <c r="K312" s="98">
        <v>662.32620199999997</v>
      </c>
      <c r="L312" s="98">
        <v>426.50925799999999</v>
      </c>
      <c r="M312" s="98">
        <v>458.897153</v>
      </c>
      <c r="N312" s="98">
        <v>372.80415799999997</v>
      </c>
      <c r="O312" s="99">
        <v>278.999348</v>
      </c>
      <c r="P312" s="98">
        <v>447.20633199999997</v>
      </c>
      <c r="Q312" s="98">
        <v>271.76325800000001</v>
      </c>
      <c r="R312" s="98">
        <v>317.78447799999998</v>
      </c>
      <c r="S312" s="98">
        <v>171.66184000000001</v>
      </c>
      <c r="T312" s="98">
        <v>204.74300299999999</v>
      </c>
      <c r="U312" s="98">
        <v>246.19967399999999</v>
      </c>
      <c r="V312" s="98">
        <v>9160.9673299999995</v>
      </c>
      <c r="W312" s="98">
        <v>8628.1953900000008</v>
      </c>
      <c r="X312" s="98"/>
      <c r="Y312" s="98">
        <v>-532.77193999999997</v>
      </c>
      <c r="Z312" s="101">
        <v>0.94</v>
      </c>
      <c r="AA312" s="99">
        <v>2385.0427199999999</v>
      </c>
      <c r="AB312" s="99">
        <v>262.77365700000001</v>
      </c>
      <c r="AC312" s="98"/>
      <c r="AD312" s="99">
        <v>2811.3131699999999</v>
      </c>
      <c r="AE312" s="99">
        <v>2647.8163800000002</v>
      </c>
    </row>
    <row r="313" spans="1:31" ht="15.5" x14ac:dyDescent="0.35">
      <c r="A313" s="100">
        <v>44531</v>
      </c>
      <c r="B313" s="98">
        <v>9185.7998000000007</v>
      </c>
      <c r="C313" s="98">
        <v>4557.8794399999997</v>
      </c>
      <c r="D313" s="98">
        <v>329.372747</v>
      </c>
      <c r="E313" s="98">
        <v>824.55459900000005</v>
      </c>
      <c r="F313" s="98">
        <v>628.46449399999995</v>
      </c>
      <c r="G313" s="99">
        <v>2540.3636900000001</v>
      </c>
      <c r="H313" s="98">
        <v>733.82137599999999</v>
      </c>
      <c r="I313" s="98">
        <v>129.76702599999999</v>
      </c>
      <c r="J313" s="98">
        <v>131.40490800000001</v>
      </c>
      <c r="K313" s="98">
        <v>663.98066600000004</v>
      </c>
      <c r="L313" s="98">
        <v>427.405619</v>
      </c>
      <c r="M313" s="98">
        <v>459.904653</v>
      </c>
      <c r="N313" s="98">
        <v>373.60524099999998</v>
      </c>
      <c r="O313" s="99">
        <v>279.70020199999999</v>
      </c>
      <c r="P313" s="98">
        <v>448.20404000000002</v>
      </c>
      <c r="Q313" s="98">
        <v>272.572115</v>
      </c>
      <c r="R313" s="98">
        <v>318.66296799999998</v>
      </c>
      <c r="S313" s="98">
        <v>171.96688599999999</v>
      </c>
      <c r="T313" s="98">
        <v>205.31510499999999</v>
      </c>
      <c r="U313" s="98">
        <v>246.73293699999999</v>
      </c>
      <c r="V313" s="98">
        <v>9185.7998000000007</v>
      </c>
      <c r="W313" s="98">
        <v>8630.2004799999995</v>
      </c>
      <c r="X313" s="98"/>
      <c r="Y313" s="98">
        <v>-555.59932000000003</v>
      </c>
      <c r="Z313" s="101">
        <v>0.94</v>
      </c>
      <c r="AA313" s="99">
        <v>2386.7108400000002</v>
      </c>
      <c r="AB313" s="99">
        <v>262.78264999999999</v>
      </c>
      <c r="AC313" s="98"/>
      <c r="AD313" s="99">
        <v>2820.0638899999999</v>
      </c>
      <c r="AE313" s="99">
        <v>2649.4934899999998</v>
      </c>
    </row>
    <row r="314" spans="1:31" ht="15.5" x14ac:dyDescent="0.35">
      <c r="A314" s="100">
        <v>44562</v>
      </c>
      <c r="B314" s="98">
        <v>9204.6350000000002</v>
      </c>
      <c r="C314" s="98">
        <v>4568.80429</v>
      </c>
      <c r="D314" s="98">
        <v>330.02582899999999</v>
      </c>
      <c r="E314" s="98">
        <v>826.95996400000001</v>
      </c>
      <c r="F314" s="98">
        <v>629.59608800000001</v>
      </c>
      <c r="G314" s="99">
        <v>2546.4126799999999</v>
      </c>
      <c r="H314" s="98">
        <v>735.419939</v>
      </c>
      <c r="I314" s="98">
        <v>129.98587900000001</v>
      </c>
      <c r="J314" s="98">
        <v>131.66926799999999</v>
      </c>
      <c r="K314" s="98">
        <v>665.14709200000004</v>
      </c>
      <c r="L314" s="98">
        <v>428.01046000000002</v>
      </c>
      <c r="M314" s="98">
        <v>460.60058199999997</v>
      </c>
      <c r="N314" s="98">
        <v>374.17525799999999</v>
      </c>
      <c r="O314" s="99">
        <v>280.22076199999998</v>
      </c>
      <c r="P314" s="98">
        <v>448.901794</v>
      </c>
      <c r="Q314" s="98">
        <v>273.183583</v>
      </c>
      <c r="R314" s="98">
        <v>319.31565599999999</v>
      </c>
      <c r="S314" s="98">
        <v>172.168339</v>
      </c>
      <c r="T314" s="98">
        <v>205.74160599999999</v>
      </c>
      <c r="U314" s="98">
        <v>247.10052300000001</v>
      </c>
      <c r="V314" s="98">
        <v>9204.6350000000002</v>
      </c>
      <c r="W314" s="98">
        <v>8627.99</v>
      </c>
      <c r="X314" s="98"/>
      <c r="Y314" s="98">
        <v>-576.64499999999998</v>
      </c>
      <c r="Z314" s="101">
        <v>0.94</v>
      </c>
      <c r="AA314" s="99">
        <v>2386.8869500000001</v>
      </c>
      <c r="AB314" s="99">
        <v>262.66570400000001</v>
      </c>
      <c r="AC314" s="98"/>
      <c r="AD314" s="99">
        <v>2826.6334400000001</v>
      </c>
      <c r="AE314" s="99">
        <v>2649.5526500000001</v>
      </c>
    </row>
    <row r="315" spans="1:31" ht="15.5" x14ac:dyDescent="0.35">
      <c r="A315" s="100">
        <v>44593</v>
      </c>
      <c r="B315" s="98">
        <v>9221.3936200000007</v>
      </c>
      <c r="C315" s="98">
        <v>4578.7463799999996</v>
      </c>
      <c r="D315" s="98">
        <v>330.73054200000001</v>
      </c>
      <c r="E315" s="98">
        <v>829.504592</v>
      </c>
      <c r="F315" s="98">
        <v>630.68202099999996</v>
      </c>
      <c r="G315" s="99">
        <v>2551.1963900000001</v>
      </c>
      <c r="H315" s="98">
        <v>737.09358899999995</v>
      </c>
      <c r="I315" s="98">
        <v>130.22126299999999</v>
      </c>
      <c r="J315" s="98">
        <v>131.92856599999999</v>
      </c>
      <c r="K315" s="98">
        <v>666.21526600000004</v>
      </c>
      <c r="L315" s="98">
        <v>428.54047000000003</v>
      </c>
      <c r="M315" s="98">
        <v>461.16589599999998</v>
      </c>
      <c r="N315" s="98">
        <v>374.65015499999998</v>
      </c>
      <c r="O315" s="99">
        <v>280.64857999999998</v>
      </c>
      <c r="P315" s="98">
        <v>449.452316</v>
      </c>
      <c r="Q315" s="98">
        <v>273.71631000000002</v>
      </c>
      <c r="R315" s="98">
        <v>319.84609</v>
      </c>
      <c r="S315" s="98">
        <v>172.32948500000001</v>
      </c>
      <c r="T315" s="98">
        <v>206.07959199999999</v>
      </c>
      <c r="U315" s="98">
        <v>247.393202</v>
      </c>
      <c r="V315" s="98">
        <v>9221.3936200000007</v>
      </c>
      <c r="W315" s="98">
        <v>8625.7062900000001</v>
      </c>
      <c r="X315" s="98"/>
      <c r="Y315" s="98">
        <v>-595.68733999999995</v>
      </c>
      <c r="Z315" s="101">
        <v>0.94</v>
      </c>
      <c r="AA315" s="99">
        <v>2386.3931699999998</v>
      </c>
      <c r="AB315" s="99">
        <v>262.51912900000002</v>
      </c>
      <c r="AC315" s="98"/>
      <c r="AD315" s="99">
        <v>2831.8449700000001</v>
      </c>
      <c r="AE315" s="99">
        <v>2648.9123</v>
      </c>
    </row>
    <row r="316" spans="1:31" ht="15.5" x14ac:dyDescent="0.35">
      <c r="A316" s="100">
        <v>44621</v>
      </c>
      <c r="B316" s="98">
        <v>9237.7688500000004</v>
      </c>
      <c r="C316" s="98">
        <v>4588.5011100000002</v>
      </c>
      <c r="D316" s="98">
        <v>331.45858600000003</v>
      </c>
      <c r="E316" s="98">
        <v>832.11005599999999</v>
      </c>
      <c r="F316" s="98">
        <v>631.777063</v>
      </c>
      <c r="G316" s="99">
        <v>2555.6142599999998</v>
      </c>
      <c r="H316" s="98">
        <v>738.84746900000005</v>
      </c>
      <c r="I316" s="98">
        <v>130.47074000000001</v>
      </c>
      <c r="J316" s="98">
        <v>132.19331600000001</v>
      </c>
      <c r="K316" s="98">
        <v>667.30114300000002</v>
      </c>
      <c r="L316" s="98">
        <v>429.066914</v>
      </c>
      <c r="M316" s="98">
        <v>461.69654700000001</v>
      </c>
      <c r="N316" s="98">
        <v>375.101922</v>
      </c>
      <c r="O316" s="99">
        <v>281.05061999999998</v>
      </c>
      <c r="P316" s="98">
        <v>449.97212999999999</v>
      </c>
      <c r="Q316" s="98">
        <v>274.21690100000001</v>
      </c>
      <c r="R316" s="98">
        <v>320.347489</v>
      </c>
      <c r="S316" s="98">
        <v>172.48008100000001</v>
      </c>
      <c r="T316" s="98">
        <v>206.394845</v>
      </c>
      <c r="U316" s="98">
        <v>247.66949500000001</v>
      </c>
      <c r="V316" s="98">
        <v>9237.7688500000004</v>
      </c>
      <c r="W316" s="98">
        <v>8624.5461500000001</v>
      </c>
      <c r="X316" s="98"/>
      <c r="Y316" s="98">
        <v>-613.22271000000001</v>
      </c>
      <c r="Z316" s="101">
        <v>0.93</v>
      </c>
      <c r="AA316" s="99">
        <v>2385.9671600000001</v>
      </c>
      <c r="AB316" s="99">
        <v>262.39388400000001</v>
      </c>
      <c r="AC316" s="98"/>
      <c r="AD316" s="99">
        <v>2836.6648799999998</v>
      </c>
      <c r="AE316" s="99">
        <v>2648.3610399999998</v>
      </c>
    </row>
    <row r="317" spans="1:31" ht="15.5" x14ac:dyDescent="0.35">
      <c r="A317" s="100">
        <v>44652</v>
      </c>
      <c r="B317" s="98">
        <v>9254.8970000000008</v>
      </c>
      <c r="C317" s="98">
        <v>4598.5852199999999</v>
      </c>
      <c r="D317" s="98">
        <v>332.13629700000001</v>
      </c>
      <c r="E317" s="98">
        <v>834.56723</v>
      </c>
      <c r="F317" s="98">
        <v>632.86427300000003</v>
      </c>
      <c r="G317" s="99">
        <v>2560.6066799999999</v>
      </c>
      <c r="H317" s="98">
        <v>740.56528900000001</v>
      </c>
      <c r="I317" s="98">
        <v>130.70973000000001</v>
      </c>
      <c r="J317" s="98">
        <v>132.45876200000001</v>
      </c>
      <c r="K317" s="98">
        <v>668.45222200000001</v>
      </c>
      <c r="L317" s="98">
        <v>429.62470300000001</v>
      </c>
      <c r="M317" s="98">
        <v>462.26723800000002</v>
      </c>
      <c r="N317" s="98">
        <v>375.58655800000003</v>
      </c>
      <c r="O317" s="99">
        <v>281.488699</v>
      </c>
      <c r="P317" s="98">
        <v>450.56870500000002</v>
      </c>
      <c r="Q317" s="98">
        <v>274.71394700000002</v>
      </c>
      <c r="R317" s="98">
        <v>320.91048999999998</v>
      </c>
      <c r="S317" s="98">
        <v>172.641502</v>
      </c>
      <c r="T317" s="98">
        <v>206.75532200000001</v>
      </c>
      <c r="U317" s="98">
        <v>247.979861</v>
      </c>
      <c r="V317" s="98">
        <v>9254.8970000000008</v>
      </c>
      <c r="W317" s="98">
        <v>8624.9699999999993</v>
      </c>
      <c r="X317" s="98"/>
      <c r="Y317" s="98">
        <v>-629.92700000000002</v>
      </c>
      <c r="Z317" s="101">
        <v>0.93</v>
      </c>
      <c r="AA317" s="99">
        <v>2386.32107</v>
      </c>
      <c r="AB317" s="99">
        <v>262.32940100000002</v>
      </c>
      <c r="AC317" s="98"/>
      <c r="AD317" s="99">
        <v>2842.09537</v>
      </c>
      <c r="AE317" s="99">
        <v>2648.6504799999998</v>
      </c>
    </row>
    <row r="318" spans="1:31" ht="15.5" x14ac:dyDescent="0.35">
      <c r="A318" s="100">
        <v>44682</v>
      </c>
      <c r="B318" s="98">
        <v>9273.3796600000005</v>
      </c>
      <c r="C318" s="98">
        <v>4609.2692299999999</v>
      </c>
      <c r="D318" s="98">
        <v>332.70554299999998</v>
      </c>
      <c r="E318" s="98">
        <v>836.71154899999999</v>
      </c>
      <c r="F318" s="98">
        <v>633.91773499999999</v>
      </c>
      <c r="G318" s="99">
        <v>2566.78973</v>
      </c>
      <c r="H318" s="98">
        <v>742.14480900000001</v>
      </c>
      <c r="I318" s="98">
        <v>130.91759500000001</v>
      </c>
      <c r="J318" s="98">
        <v>132.71845099999999</v>
      </c>
      <c r="K318" s="98">
        <v>669.68439699999999</v>
      </c>
      <c r="L318" s="98">
        <v>430.22856000000002</v>
      </c>
      <c r="M318" s="98">
        <v>462.92006099999998</v>
      </c>
      <c r="N318" s="98">
        <v>376.13575500000002</v>
      </c>
      <c r="O318" s="99">
        <v>282.000653</v>
      </c>
      <c r="P318" s="98">
        <v>451.307231</v>
      </c>
      <c r="Q318" s="98">
        <v>275.22228000000001</v>
      </c>
      <c r="R318" s="98">
        <v>321.59176400000001</v>
      </c>
      <c r="S318" s="98">
        <v>172.82518200000001</v>
      </c>
      <c r="T318" s="98">
        <v>207.20416800000001</v>
      </c>
      <c r="U318" s="98">
        <v>248.35438500000001</v>
      </c>
      <c r="V318" s="98">
        <v>9273.3796600000005</v>
      </c>
      <c r="W318" s="98">
        <v>8627.1082800000004</v>
      </c>
      <c r="X318" s="98"/>
      <c r="Y318" s="98">
        <v>-646.27139</v>
      </c>
      <c r="Z318" s="101">
        <v>0.93</v>
      </c>
      <c r="AA318" s="99">
        <v>2387.90751</v>
      </c>
      <c r="AB318" s="99">
        <v>262.347737</v>
      </c>
      <c r="AC318" s="98"/>
      <c r="AD318" s="99">
        <v>2848.7903799999999</v>
      </c>
      <c r="AE318" s="99">
        <v>2650.25524</v>
      </c>
    </row>
    <row r="319" spans="1:31" ht="15.5" x14ac:dyDescent="0.35">
      <c r="A319" s="100">
        <v>44713</v>
      </c>
      <c r="B319" s="98">
        <v>9291.6796400000003</v>
      </c>
      <c r="C319" s="98">
        <v>4619.8387700000003</v>
      </c>
      <c r="D319" s="98">
        <v>333.170323</v>
      </c>
      <c r="E319" s="98">
        <v>838.55669599999999</v>
      </c>
      <c r="F319" s="98">
        <v>634.87564599999996</v>
      </c>
      <c r="G319" s="99">
        <v>2573.4822800000002</v>
      </c>
      <c r="H319" s="98">
        <v>743.53999699999997</v>
      </c>
      <c r="I319" s="98">
        <v>131.08947599999999</v>
      </c>
      <c r="J319" s="98">
        <v>132.95915299999999</v>
      </c>
      <c r="K319" s="98">
        <v>670.88713499999994</v>
      </c>
      <c r="L319" s="98">
        <v>430.81246599999997</v>
      </c>
      <c r="M319" s="98">
        <v>463.56666000000001</v>
      </c>
      <c r="N319" s="98">
        <v>376.68396999999999</v>
      </c>
      <c r="O319" s="99">
        <v>282.52840200000003</v>
      </c>
      <c r="P319" s="98">
        <v>452.08376299999998</v>
      </c>
      <c r="Q319" s="98">
        <v>275.70168999999999</v>
      </c>
      <c r="R319" s="98">
        <v>322.31213700000001</v>
      </c>
      <c r="S319" s="98">
        <v>173.00281100000001</v>
      </c>
      <c r="T319" s="98">
        <v>207.685283</v>
      </c>
      <c r="U319" s="98">
        <v>248.74167199999999</v>
      </c>
      <c r="V319" s="98">
        <v>9291.6796400000003</v>
      </c>
      <c r="W319" s="98">
        <v>8629.7714500000002</v>
      </c>
      <c r="X319" s="98"/>
      <c r="Y319" s="98">
        <v>-661.90818000000002</v>
      </c>
      <c r="Z319" s="101">
        <v>0.93</v>
      </c>
      <c r="AA319" s="99">
        <v>2390.1560100000002</v>
      </c>
      <c r="AB319" s="99">
        <v>262.40202299999999</v>
      </c>
      <c r="AC319" s="98"/>
      <c r="AD319" s="99">
        <v>2856.0106799999999</v>
      </c>
      <c r="AE319" s="99">
        <v>2652.5580300000001</v>
      </c>
    </row>
    <row r="320" spans="1:31" ht="15.5" x14ac:dyDescent="0.35">
      <c r="A320" s="100">
        <v>44743</v>
      </c>
      <c r="B320" s="98">
        <v>9307.7250000000004</v>
      </c>
      <c r="C320" s="98">
        <v>4629.3333000000002</v>
      </c>
      <c r="D320" s="98">
        <v>333.55016599999999</v>
      </c>
      <c r="E320" s="98">
        <v>840.16091500000005</v>
      </c>
      <c r="F320" s="98">
        <v>635.66722800000002</v>
      </c>
      <c r="G320" s="99">
        <v>2579.6788900000001</v>
      </c>
      <c r="H320" s="98">
        <v>744.71887100000004</v>
      </c>
      <c r="I320" s="98">
        <v>131.224457</v>
      </c>
      <c r="J320" s="98">
        <v>133.165944</v>
      </c>
      <c r="K320" s="98">
        <v>671.91830100000004</v>
      </c>
      <c r="L320" s="98">
        <v>431.29021299999999</v>
      </c>
      <c r="M320" s="98">
        <v>464.08607000000001</v>
      </c>
      <c r="N320" s="98">
        <v>377.14135499999998</v>
      </c>
      <c r="O320" s="99">
        <v>282.98988600000001</v>
      </c>
      <c r="P320" s="98">
        <v>452.75207499999999</v>
      </c>
      <c r="Q320" s="98">
        <v>276.09820500000001</v>
      </c>
      <c r="R320" s="98">
        <v>322.95846999999998</v>
      </c>
      <c r="S320" s="98">
        <v>173.13613900000001</v>
      </c>
      <c r="T320" s="98">
        <v>208.11775700000001</v>
      </c>
      <c r="U320" s="98">
        <v>249.06995800000001</v>
      </c>
      <c r="V320" s="98">
        <v>9307.7250000000004</v>
      </c>
      <c r="W320" s="98">
        <v>8631.44</v>
      </c>
      <c r="X320" s="98"/>
      <c r="Y320" s="98">
        <v>-676.28499999999997</v>
      </c>
      <c r="Z320" s="101">
        <v>0.93</v>
      </c>
      <c r="AA320" s="99">
        <v>2392.2433900000001</v>
      </c>
      <c r="AB320" s="99">
        <v>262.42827599999998</v>
      </c>
      <c r="AC320" s="98"/>
      <c r="AD320" s="99">
        <v>2862.66878</v>
      </c>
      <c r="AE320" s="99">
        <v>2654.67166</v>
      </c>
    </row>
    <row r="321" spans="1:31" ht="15.5" x14ac:dyDescent="0.35">
      <c r="A321" s="100">
        <v>44774</v>
      </c>
      <c r="B321" s="98">
        <v>9319.9848299999994</v>
      </c>
      <c r="C321" s="98">
        <v>4637.0227199999999</v>
      </c>
      <c r="D321" s="98">
        <v>333.86394300000001</v>
      </c>
      <c r="E321" s="98">
        <v>841.57848799999999</v>
      </c>
      <c r="F321" s="98">
        <v>636.24367800000005</v>
      </c>
      <c r="G321" s="99">
        <v>2584.5865399999998</v>
      </c>
      <c r="H321" s="98">
        <v>745.66970900000001</v>
      </c>
      <c r="I321" s="98">
        <v>131.324038</v>
      </c>
      <c r="J321" s="98">
        <v>133.32817299999999</v>
      </c>
      <c r="K321" s="98">
        <v>672.67630299999996</v>
      </c>
      <c r="L321" s="98">
        <v>431.59809000000001</v>
      </c>
      <c r="M321" s="98">
        <v>464.39284300000003</v>
      </c>
      <c r="N321" s="98">
        <v>377.44321600000001</v>
      </c>
      <c r="O321" s="99">
        <v>283.325425</v>
      </c>
      <c r="P321" s="98">
        <v>453.20599199999998</v>
      </c>
      <c r="Q321" s="98">
        <v>276.37443000000002</v>
      </c>
      <c r="R321" s="98">
        <v>323.44613399999997</v>
      </c>
      <c r="S321" s="98">
        <v>173.19891200000001</v>
      </c>
      <c r="T321" s="98">
        <v>208.441892</v>
      </c>
      <c r="U321" s="98">
        <v>249.287206</v>
      </c>
      <c r="V321" s="98">
        <v>9319.9848299999994</v>
      </c>
      <c r="W321" s="98">
        <v>8631.0123399999993</v>
      </c>
      <c r="X321" s="98"/>
      <c r="Y321" s="98">
        <v>-688.97248999999999</v>
      </c>
      <c r="Z321" s="101">
        <v>0.93</v>
      </c>
      <c r="AA321" s="99">
        <v>2393.5230299999998</v>
      </c>
      <c r="AB321" s="99">
        <v>262.38081699999998</v>
      </c>
      <c r="AC321" s="98"/>
      <c r="AD321" s="99">
        <v>2867.9119700000001</v>
      </c>
      <c r="AE321" s="99">
        <v>2655.9038500000001</v>
      </c>
    </row>
    <row r="322" spans="1:31" ht="15.5" x14ac:dyDescent="0.35">
      <c r="A322" s="100">
        <v>44805</v>
      </c>
      <c r="B322" s="98">
        <v>9329.0921600000001</v>
      </c>
      <c r="C322" s="98">
        <v>4643.0988600000001</v>
      </c>
      <c r="D322" s="98">
        <v>334.12788499999999</v>
      </c>
      <c r="E322" s="98">
        <v>842.84785799999997</v>
      </c>
      <c r="F322" s="98">
        <v>636.64408700000001</v>
      </c>
      <c r="G322" s="99">
        <v>2588.2619300000001</v>
      </c>
      <c r="H322" s="98">
        <v>746.46181100000001</v>
      </c>
      <c r="I322" s="98">
        <v>131.39937800000001</v>
      </c>
      <c r="J322" s="98">
        <v>133.45230100000001</v>
      </c>
      <c r="K322" s="98">
        <v>673.22173099999998</v>
      </c>
      <c r="L322" s="98">
        <v>431.76235700000001</v>
      </c>
      <c r="M322" s="98">
        <v>464.54361799999998</v>
      </c>
      <c r="N322" s="98">
        <v>377.62550099999999</v>
      </c>
      <c r="O322" s="99">
        <v>283.56485400000003</v>
      </c>
      <c r="P322" s="98">
        <v>453.49955899999998</v>
      </c>
      <c r="Q322" s="98">
        <v>276.55927600000001</v>
      </c>
      <c r="R322" s="98">
        <v>323.80454300000002</v>
      </c>
      <c r="S322" s="98">
        <v>173.21287100000001</v>
      </c>
      <c r="T322" s="98">
        <v>208.68284399999999</v>
      </c>
      <c r="U322" s="98">
        <v>249.420309</v>
      </c>
      <c r="V322" s="98">
        <v>9329.0921600000001</v>
      </c>
      <c r="W322" s="98">
        <v>8629.0586399999993</v>
      </c>
      <c r="X322" s="98"/>
      <c r="Y322" s="98">
        <v>-700.03351999999995</v>
      </c>
      <c r="Z322" s="101">
        <v>0.92</v>
      </c>
      <c r="AA322" s="99">
        <v>2394.0447300000001</v>
      </c>
      <c r="AB322" s="99">
        <v>262.28680200000002</v>
      </c>
      <c r="AC322" s="98"/>
      <c r="AD322" s="99">
        <v>2871.8267799999999</v>
      </c>
      <c r="AE322" s="99">
        <v>2656.3315400000001</v>
      </c>
    </row>
    <row r="323" spans="1:31" ht="15.5" x14ac:dyDescent="0.35">
      <c r="A323" s="100">
        <v>44835</v>
      </c>
      <c r="B323" s="98">
        <v>9336.2209999999995</v>
      </c>
      <c r="C323" s="98">
        <v>4647.9840299999996</v>
      </c>
      <c r="D323" s="98">
        <v>334.35756500000002</v>
      </c>
      <c r="E323" s="98">
        <v>844.00350300000002</v>
      </c>
      <c r="F323" s="98">
        <v>636.92951700000003</v>
      </c>
      <c r="G323" s="99">
        <v>2590.97417</v>
      </c>
      <c r="H323" s="98">
        <v>747.18473900000004</v>
      </c>
      <c r="I323" s="98">
        <v>131.464055</v>
      </c>
      <c r="J323" s="98">
        <v>133.54906500000001</v>
      </c>
      <c r="K323" s="98">
        <v>673.65572199999997</v>
      </c>
      <c r="L323" s="98">
        <v>431.83177000000001</v>
      </c>
      <c r="M323" s="98">
        <v>464.63055000000003</v>
      </c>
      <c r="N323" s="98">
        <v>377.74931500000002</v>
      </c>
      <c r="O323" s="99">
        <v>283.76038799999998</v>
      </c>
      <c r="P323" s="98">
        <v>453.72687300000001</v>
      </c>
      <c r="Q323" s="98">
        <v>276.69823000000002</v>
      </c>
      <c r="R323" s="98">
        <v>324.09162099999998</v>
      </c>
      <c r="S323" s="98">
        <v>173.211749</v>
      </c>
      <c r="T323" s="98">
        <v>208.88698199999999</v>
      </c>
      <c r="U323" s="98">
        <v>249.51588899999999</v>
      </c>
      <c r="V323" s="98">
        <v>9336.2209999999995</v>
      </c>
      <c r="W323" s="98">
        <v>8626.5669999999991</v>
      </c>
      <c r="X323" s="98"/>
      <c r="Y323" s="98">
        <v>-709.654</v>
      </c>
      <c r="Z323" s="101">
        <v>0.92</v>
      </c>
      <c r="AA323" s="99">
        <v>2394.0320499999998</v>
      </c>
      <c r="AB323" s="99">
        <v>262.19152300000002</v>
      </c>
      <c r="AC323" s="98"/>
      <c r="AD323" s="99">
        <v>2874.7345599999999</v>
      </c>
      <c r="AE323" s="99">
        <v>2656.2235700000001</v>
      </c>
    </row>
    <row r="324" spans="1:31" ht="15.5" x14ac:dyDescent="0.35">
      <c r="A324" s="100">
        <v>44866</v>
      </c>
      <c r="B324" s="98">
        <v>9342.3850199999997</v>
      </c>
      <c r="C324" s="98">
        <v>4652.0772100000004</v>
      </c>
      <c r="D324" s="98">
        <v>334.56636400000002</v>
      </c>
      <c r="E324" s="98">
        <v>845.07734700000003</v>
      </c>
      <c r="F324" s="98">
        <v>637.15318600000001</v>
      </c>
      <c r="G324" s="99">
        <v>2592.9956699999998</v>
      </c>
      <c r="H324" s="98">
        <v>747.90912100000003</v>
      </c>
      <c r="I324" s="98">
        <v>131.528706</v>
      </c>
      <c r="J324" s="98">
        <v>133.628119</v>
      </c>
      <c r="K324" s="98">
        <v>674.06136700000002</v>
      </c>
      <c r="L324" s="98">
        <v>431.84882399999998</v>
      </c>
      <c r="M324" s="98">
        <v>464.72669400000001</v>
      </c>
      <c r="N324" s="98">
        <v>377.86438199999998</v>
      </c>
      <c r="O324" s="99">
        <v>283.954701</v>
      </c>
      <c r="P324" s="98">
        <v>453.96285899999998</v>
      </c>
      <c r="Q324" s="98">
        <v>276.82816100000002</v>
      </c>
      <c r="R324" s="98">
        <v>324.35545500000001</v>
      </c>
      <c r="S324" s="98">
        <v>173.22174799999999</v>
      </c>
      <c r="T324" s="98">
        <v>209.09142299999999</v>
      </c>
      <c r="U324" s="98">
        <v>249.61130600000001</v>
      </c>
      <c r="V324" s="98">
        <v>9342.3850199999997</v>
      </c>
      <c r="W324" s="98">
        <v>8624.38573</v>
      </c>
      <c r="X324" s="98"/>
      <c r="Y324" s="98">
        <v>-717.99928</v>
      </c>
      <c r="Z324" s="101">
        <v>0.92</v>
      </c>
      <c r="AA324" s="99">
        <v>2393.71369</v>
      </c>
      <c r="AB324" s="99">
        <v>262.13165800000002</v>
      </c>
      <c r="AC324" s="98"/>
      <c r="AD324" s="99">
        <v>2876.95037</v>
      </c>
      <c r="AE324" s="99">
        <v>2655.8453399999999</v>
      </c>
    </row>
    <row r="325" spans="1:31" ht="15.5" x14ac:dyDescent="0.35">
      <c r="A325" s="100">
        <v>44896</v>
      </c>
      <c r="B325" s="98">
        <v>9347.9564100000007</v>
      </c>
      <c r="C325" s="98">
        <v>4655.68408</v>
      </c>
      <c r="D325" s="98">
        <v>334.75889699999999</v>
      </c>
      <c r="E325" s="98">
        <v>846.09109000000001</v>
      </c>
      <c r="F325" s="98">
        <v>637.33693900000003</v>
      </c>
      <c r="G325" s="99">
        <v>2594.6120000000001</v>
      </c>
      <c r="H325" s="98">
        <v>748.62986899999999</v>
      </c>
      <c r="I325" s="98">
        <v>131.592219</v>
      </c>
      <c r="J325" s="98">
        <v>133.694794</v>
      </c>
      <c r="K325" s="98">
        <v>674.449568</v>
      </c>
      <c r="L325" s="98">
        <v>431.830983</v>
      </c>
      <c r="M325" s="98">
        <v>464.82868200000001</v>
      </c>
      <c r="N325" s="98">
        <v>377.97490499999998</v>
      </c>
      <c r="O325" s="99">
        <v>284.15229499999998</v>
      </c>
      <c r="P325" s="98">
        <v>454.20576299999999</v>
      </c>
      <c r="Q325" s="98">
        <v>276.95146899999997</v>
      </c>
      <c r="R325" s="98">
        <v>324.604784</v>
      </c>
      <c r="S325" s="98">
        <v>173.23892499999999</v>
      </c>
      <c r="T325" s="98">
        <v>209.296278</v>
      </c>
      <c r="U325" s="98">
        <v>249.70688100000001</v>
      </c>
      <c r="V325" s="98">
        <v>9347.9564100000007</v>
      </c>
      <c r="W325" s="98">
        <v>8622.8039599999993</v>
      </c>
      <c r="X325" s="98"/>
      <c r="Y325" s="98">
        <v>-725.15245000000004</v>
      </c>
      <c r="Z325" s="101">
        <v>0.92</v>
      </c>
      <c r="AA325" s="99">
        <v>2393.3392199999998</v>
      </c>
      <c r="AB325" s="99">
        <v>262.109645</v>
      </c>
      <c r="AC325" s="98"/>
      <c r="AD325" s="99">
        <v>2878.7642999999998</v>
      </c>
      <c r="AE325" s="99">
        <v>2655.44886</v>
      </c>
    </row>
    <row r="326" spans="1:31" ht="15.5" x14ac:dyDescent="0.35">
      <c r="A326" s="100">
        <v>44927</v>
      </c>
      <c r="B326" s="98">
        <v>9353.1470000000008</v>
      </c>
      <c r="C326" s="98">
        <v>4659.0869899999998</v>
      </c>
      <c r="D326" s="98">
        <v>334.937589</v>
      </c>
      <c r="E326" s="98">
        <v>847.06386999999995</v>
      </c>
      <c r="F326" s="98">
        <v>637.49477300000001</v>
      </c>
      <c r="G326" s="99">
        <v>2596.11202</v>
      </c>
      <c r="H326" s="98">
        <v>749.32296199999996</v>
      </c>
      <c r="I326" s="98">
        <v>131.65054499999999</v>
      </c>
      <c r="J326" s="98">
        <v>133.75333699999999</v>
      </c>
      <c r="K326" s="98">
        <v>674.81318499999998</v>
      </c>
      <c r="L326" s="98">
        <v>431.78944799999999</v>
      </c>
      <c r="M326" s="98">
        <v>464.91404499999999</v>
      </c>
      <c r="N326" s="98">
        <v>378.07370900000001</v>
      </c>
      <c r="O326" s="99">
        <v>284.34813000000003</v>
      </c>
      <c r="P326" s="98">
        <v>454.43466100000001</v>
      </c>
      <c r="Q326" s="98">
        <v>277.06193300000001</v>
      </c>
      <c r="R326" s="98">
        <v>324.83850899999999</v>
      </c>
      <c r="S326" s="98">
        <v>173.251803</v>
      </c>
      <c r="T326" s="98">
        <v>209.49240699999999</v>
      </c>
      <c r="U326" s="98">
        <v>249.79367199999999</v>
      </c>
      <c r="V326" s="98">
        <v>9353.1470000000008</v>
      </c>
      <c r="W326" s="98">
        <v>8621.9709999999995</v>
      </c>
      <c r="X326" s="98"/>
      <c r="Y326" s="98">
        <v>-731.17600000000004</v>
      </c>
      <c r="Z326" s="101">
        <v>0.92</v>
      </c>
      <c r="AA326" s="99">
        <v>2393.1627100000001</v>
      </c>
      <c r="AB326" s="99">
        <v>262.11940499999997</v>
      </c>
      <c r="AC326" s="98"/>
      <c r="AD326" s="99">
        <v>2880.4601499999999</v>
      </c>
      <c r="AE326" s="99">
        <v>2655.2821100000001</v>
      </c>
    </row>
    <row r="327" spans="1:31" ht="15.5" x14ac:dyDescent="0.35">
      <c r="A327" s="100">
        <v>44958</v>
      </c>
      <c r="B327" s="98">
        <v>9358.1591000000008</v>
      </c>
      <c r="C327" s="98">
        <v>4662.5238099999997</v>
      </c>
      <c r="D327" s="98">
        <v>335.10595699999999</v>
      </c>
      <c r="E327" s="98">
        <v>848.01519900000005</v>
      </c>
      <c r="F327" s="98">
        <v>637.64021400000001</v>
      </c>
      <c r="G327" s="99">
        <v>2597.7279899999999</v>
      </c>
      <c r="H327" s="98">
        <v>749.97348799999997</v>
      </c>
      <c r="I327" s="98">
        <v>131.70117999999999</v>
      </c>
      <c r="J327" s="98">
        <v>133.80779200000001</v>
      </c>
      <c r="K327" s="98">
        <v>675.14925500000004</v>
      </c>
      <c r="L327" s="98">
        <v>431.73503399999998</v>
      </c>
      <c r="M327" s="98">
        <v>464.96743199999997</v>
      </c>
      <c r="N327" s="98">
        <v>378.156611</v>
      </c>
      <c r="O327" s="99">
        <v>284.53875399999998</v>
      </c>
      <c r="P327" s="98">
        <v>454.63504699999999</v>
      </c>
      <c r="Q327" s="98">
        <v>277.15604000000002</v>
      </c>
      <c r="R327" s="98">
        <v>325.05726700000002</v>
      </c>
      <c r="S327" s="98">
        <v>173.25208900000001</v>
      </c>
      <c r="T327" s="98">
        <v>209.67365699999999</v>
      </c>
      <c r="U327" s="98">
        <v>249.86575500000001</v>
      </c>
      <c r="V327" s="98">
        <v>9358.1591000000008</v>
      </c>
      <c r="W327" s="98">
        <v>8622.0272800000002</v>
      </c>
      <c r="X327" s="98"/>
      <c r="Y327" s="98">
        <v>-736.13181999999995</v>
      </c>
      <c r="Z327" s="101">
        <v>0.92</v>
      </c>
      <c r="AA327" s="99">
        <v>2393.3854200000001</v>
      </c>
      <c r="AB327" s="99">
        <v>262.15635700000001</v>
      </c>
      <c r="AC327" s="98"/>
      <c r="AD327" s="99">
        <v>2882.26674</v>
      </c>
      <c r="AE327" s="99">
        <v>2655.54178</v>
      </c>
    </row>
    <row r="328" spans="1:31" ht="15.5" x14ac:dyDescent="0.35">
      <c r="A328" s="100">
        <v>44986</v>
      </c>
      <c r="B328" s="98">
        <v>9363.1568800000005</v>
      </c>
      <c r="C328" s="98">
        <v>4666.0544900000004</v>
      </c>
      <c r="D328" s="98">
        <v>335.27189299999998</v>
      </c>
      <c r="E328" s="98">
        <v>848.96605499999998</v>
      </c>
      <c r="F328" s="98">
        <v>637.78489100000002</v>
      </c>
      <c r="G328" s="99">
        <v>2599.46576</v>
      </c>
      <c r="H328" s="98">
        <v>750.60296000000005</v>
      </c>
      <c r="I328" s="98">
        <v>131.747817</v>
      </c>
      <c r="J328" s="98">
        <v>133.86139</v>
      </c>
      <c r="K328" s="98">
        <v>675.47153700000001</v>
      </c>
      <c r="L328" s="98">
        <v>431.67699199999998</v>
      </c>
      <c r="M328" s="98">
        <v>465.001982</v>
      </c>
      <c r="N328" s="98">
        <v>378.23140599999999</v>
      </c>
      <c r="O328" s="99">
        <v>284.72706499999998</v>
      </c>
      <c r="P328" s="98">
        <v>454.818105</v>
      </c>
      <c r="Q328" s="98">
        <v>277.24109299999998</v>
      </c>
      <c r="R328" s="98">
        <v>325.26863200000003</v>
      </c>
      <c r="S328" s="98">
        <v>173.24423899999999</v>
      </c>
      <c r="T328" s="98">
        <v>209.845821</v>
      </c>
      <c r="U328" s="98">
        <v>249.92928499999999</v>
      </c>
      <c r="V328" s="98">
        <v>9363.1568800000005</v>
      </c>
      <c r="W328" s="98">
        <v>8623.0776299999998</v>
      </c>
      <c r="X328" s="98"/>
      <c r="Y328" s="98">
        <v>-740.07925</v>
      </c>
      <c r="Z328" s="101">
        <v>0.92</v>
      </c>
      <c r="AA328" s="99">
        <v>2393.99973</v>
      </c>
      <c r="AB328" s="99">
        <v>262.22177099999999</v>
      </c>
      <c r="AC328" s="98"/>
      <c r="AD328" s="99">
        <v>2884.1928200000002</v>
      </c>
      <c r="AE328" s="99">
        <v>2656.2215000000001</v>
      </c>
    </row>
    <row r="329" spans="1:31" ht="15.5" x14ac:dyDescent="0.35">
      <c r="A329" s="100">
        <v>45017</v>
      </c>
      <c r="B329" s="98">
        <v>9368.2950000000001</v>
      </c>
      <c r="C329" s="98">
        <v>4669.6944800000001</v>
      </c>
      <c r="D329" s="98">
        <v>335.44438500000001</v>
      </c>
      <c r="E329" s="98">
        <v>849.93778699999996</v>
      </c>
      <c r="F329" s="98">
        <v>637.93996200000004</v>
      </c>
      <c r="G329" s="99">
        <v>2601.2746099999999</v>
      </c>
      <c r="H329" s="98">
        <v>751.24199899999996</v>
      </c>
      <c r="I329" s="98">
        <v>131.79569599999999</v>
      </c>
      <c r="J329" s="98">
        <v>133.91715400000001</v>
      </c>
      <c r="K329" s="98">
        <v>675.79797199999996</v>
      </c>
      <c r="L329" s="98">
        <v>431.62418500000001</v>
      </c>
      <c r="M329" s="98">
        <v>465.03795600000001</v>
      </c>
      <c r="N329" s="98">
        <v>378.30888599999997</v>
      </c>
      <c r="O329" s="99">
        <v>284.91754800000001</v>
      </c>
      <c r="P329" s="98">
        <v>455.00144</v>
      </c>
      <c r="Q329" s="98">
        <v>277.32710200000002</v>
      </c>
      <c r="R329" s="98">
        <v>325.48191200000002</v>
      </c>
      <c r="S329" s="98">
        <v>173.23589200000001</v>
      </c>
      <c r="T329" s="98">
        <v>210.01768300000001</v>
      </c>
      <c r="U329" s="98">
        <v>249.99343099999999</v>
      </c>
      <c r="V329" s="98">
        <v>9368.2950000000001</v>
      </c>
      <c r="W329" s="98">
        <v>8625.2180000000008</v>
      </c>
      <c r="X329" s="98"/>
      <c r="Y329" s="98">
        <v>-743.077</v>
      </c>
      <c r="Z329" s="101">
        <v>0.92</v>
      </c>
      <c r="AA329" s="99">
        <v>2394.9459999999999</v>
      </c>
      <c r="AB329" s="99">
        <v>262.31837899999999</v>
      </c>
      <c r="AC329" s="98"/>
      <c r="AD329" s="99">
        <v>2886.1921600000001</v>
      </c>
      <c r="AE329" s="99">
        <v>2657.2643800000001</v>
      </c>
    </row>
    <row r="330" spans="1:31" ht="15.5" x14ac:dyDescent="0.35">
      <c r="A330" s="100">
        <v>45047</v>
      </c>
      <c r="B330" s="98">
        <v>9373.6033599999992</v>
      </c>
      <c r="C330" s="98">
        <v>4673.4087200000004</v>
      </c>
      <c r="D330" s="98">
        <v>335.62728099999998</v>
      </c>
      <c r="E330" s="98">
        <v>850.93803600000001</v>
      </c>
      <c r="F330" s="98">
        <v>638.10789699999998</v>
      </c>
      <c r="G330" s="99">
        <v>2603.0885800000001</v>
      </c>
      <c r="H330" s="98">
        <v>751.90718900000002</v>
      </c>
      <c r="I330" s="98">
        <v>131.84763799999999</v>
      </c>
      <c r="J330" s="98">
        <v>133.97607400000001</v>
      </c>
      <c r="K330" s="98">
        <v>676.13670999999999</v>
      </c>
      <c r="L330" s="98">
        <v>431.579318</v>
      </c>
      <c r="M330" s="98">
        <v>465.08656500000001</v>
      </c>
      <c r="N330" s="98">
        <v>378.39431200000001</v>
      </c>
      <c r="O330" s="99">
        <v>285.11147999999997</v>
      </c>
      <c r="P330" s="98">
        <v>455.19448199999999</v>
      </c>
      <c r="Q330" s="98">
        <v>277.41916099999997</v>
      </c>
      <c r="R330" s="98">
        <v>325.70121999999998</v>
      </c>
      <c r="S330" s="98">
        <v>173.23148399999999</v>
      </c>
      <c r="T330" s="98">
        <v>210.194087</v>
      </c>
      <c r="U330" s="98">
        <v>250.063028</v>
      </c>
      <c r="V330" s="98">
        <v>9373.6033599999992</v>
      </c>
      <c r="W330" s="98">
        <v>8628.4320800000005</v>
      </c>
      <c r="X330" s="98"/>
      <c r="Y330" s="98">
        <v>-745.17128000000002</v>
      </c>
      <c r="Z330" s="101">
        <v>0.92</v>
      </c>
      <c r="AA330" s="99">
        <v>2396.1514200000001</v>
      </c>
      <c r="AB330" s="99">
        <v>262.44603499999999</v>
      </c>
      <c r="AC330" s="98"/>
      <c r="AD330" s="99">
        <v>2888.2000600000001</v>
      </c>
      <c r="AE330" s="99">
        <v>2658.5974500000002</v>
      </c>
    </row>
    <row r="331" spans="1:31" ht="15.5" x14ac:dyDescent="0.35">
      <c r="A331" s="100">
        <v>45078</v>
      </c>
      <c r="B331" s="98">
        <v>9378.6129500000006</v>
      </c>
      <c r="C331" s="98">
        <v>4676.9599900000003</v>
      </c>
      <c r="D331" s="98">
        <v>335.80388499999998</v>
      </c>
      <c r="E331" s="98">
        <v>851.91962599999999</v>
      </c>
      <c r="F331" s="98">
        <v>638.256439</v>
      </c>
      <c r="G331" s="99">
        <v>2604.78071</v>
      </c>
      <c r="H331" s="98">
        <v>752.55896399999995</v>
      </c>
      <c r="I331" s="98">
        <v>131.89680000000001</v>
      </c>
      <c r="J331" s="98">
        <v>134.03098399999999</v>
      </c>
      <c r="K331" s="98">
        <v>676.45674699999995</v>
      </c>
      <c r="L331" s="98">
        <v>431.52047599999997</v>
      </c>
      <c r="M331" s="98">
        <v>465.12283600000001</v>
      </c>
      <c r="N331" s="98">
        <v>378.47082799999998</v>
      </c>
      <c r="O331" s="99">
        <v>285.29730599999999</v>
      </c>
      <c r="P331" s="98">
        <v>455.37397399999998</v>
      </c>
      <c r="Q331" s="98">
        <v>277.50272000000001</v>
      </c>
      <c r="R331" s="98">
        <v>325.90989300000001</v>
      </c>
      <c r="S331" s="98">
        <v>173.222622</v>
      </c>
      <c r="T331" s="98">
        <v>210.36412799999999</v>
      </c>
      <c r="U331" s="98">
        <v>250.12555800000001</v>
      </c>
      <c r="V331" s="98">
        <v>9378.6129500000006</v>
      </c>
      <c r="W331" s="98">
        <v>8632.2545900000005</v>
      </c>
      <c r="X331" s="98"/>
      <c r="Y331" s="98">
        <v>-746.35835999999995</v>
      </c>
      <c r="Z331" s="101">
        <v>0.92</v>
      </c>
      <c r="AA331" s="99">
        <v>2397.4899500000001</v>
      </c>
      <c r="AB331" s="99">
        <v>262.59309300000001</v>
      </c>
      <c r="AC331" s="98"/>
      <c r="AD331" s="99">
        <v>2890.0780199999999</v>
      </c>
      <c r="AE331" s="99">
        <v>2660.08304</v>
      </c>
    </row>
    <row r="332" spans="1:31" ht="15.5" x14ac:dyDescent="0.35">
      <c r="A332" s="100">
        <v>45108</v>
      </c>
      <c r="B332" s="98">
        <v>9382.73</v>
      </c>
      <c r="C332" s="98">
        <v>4680.0605299999997</v>
      </c>
      <c r="D332" s="98">
        <v>335.95236599999998</v>
      </c>
      <c r="E332" s="98">
        <v>852.82167700000002</v>
      </c>
      <c r="F332" s="98">
        <v>638.34464500000001</v>
      </c>
      <c r="G332" s="99">
        <v>2606.20885</v>
      </c>
      <c r="H332" s="98">
        <v>753.14372300000002</v>
      </c>
      <c r="I332" s="98">
        <v>131.93392</v>
      </c>
      <c r="J332" s="98">
        <v>134.07268300000001</v>
      </c>
      <c r="K332" s="98">
        <v>676.71728900000005</v>
      </c>
      <c r="L332" s="98">
        <v>431.41958599999998</v>
      </c>
      <c r="M332" s="98">
        <v>465.11274900000001</v>
      </c>
      <c r="N332" s="98">
        <v>378.51604900000001</v>
      </c>
      <c r="O332" s="99">
        <v>285.460263</v>
      </c>
      <c r="P332" s="98">
        <v>455.50848500000001</v>
      </c>
      <c r="Q332" s="98">
        <v>277.558313</v>
      </c>
      <c r="R332" s="98">
        <v>326.08607000000001</v>
      </c>
      <c r="S332" s="98">
        <v>173.19770700000001</v>
      </c>
      <c r="T332" s="98">
        <v>210.51296500000001</v>
      </c>
      <c r="U332" s="98">
        <v>250.16416699999999</v>
      </c>
      <c r="V332" s="98">
        <v>9382.73</v>
      </c>
      <c r="W332" s="98">
        <v>8636.1080000000002</v>
      </c>
      <c r="X332" s="98"/>
      <c r="Y332" s="98">
        <v>-746.62199999999996</v>
      </c>
      <c r="Z332" s="101">
        <v>0.92</v>
      </c>
      <c r="AA332" s="99">
        <v>2398.8222000000001</v>
      </c>
      <c r="AB332" s="99">
        <v>262.74502899999999</v>
      </c>
      <c r="AC332" s="98"/>
      <c r="AD332" s="99">
        <v>2891.6691099999998</v>
      </c>
      <c r="AE332" s="99">
        <v>2661.5672300000001</v>
      </c>
    </row>
    <row r="333" spans="1:31" ht="15.5" x14ac:dyDescent="0.35">
      <c r="A333" s="100">
        <v>45139</v>
      </c>
      <c r="B333" s="98">
        <v>9385.5650399999995</v>
      </c>
      <c r="C333" s="98">
        <v>4682.5231100000001</v>
      </c>
      <c r="D333" s="98">
        <v>336.05788699999999</v>
      </c>
      <c r="E333" s="98">
        <v>853.60301900000002</v>
      </c>
      <c r="F333" s="98">
        <v>638.34534299999996</v>
      </c>
      <c r="G333" s="99">
        <v>2607.2844799999998</v>
      </c>
      <c r="H333" s="98">
        <v>753.62502199999994</v>
      </c>
      <c r="I333" s="98">
        <v>131.95269300000001</v>
      </c>
      <c r="J333" s="98">
        <v>134.095043</v>
      </c>
      <c r="K333" s="98">
        <v>676.89145799999994</v>
      </c>
      <c r="L333" s="98">
        <v>431.25808000000001</v>
      </c>
      <c r="M333" s="98">
        <v>465.03365100000002</v>
      </c>
      <c r="N333" s="98">
        <v>378.51514500000002</v>
      </c>
      <c r="O333" s="99">
        <v>285.59091699999999</v>
      </c>
      <c r="P333" s="98">
        <v>455.577293</v>
      </c>
      <c r="Q333" s="98">
        <v>277.57299899999998</v>
      </c>
      <c r="R333" s="98">
        <v>326.21537999999998</v>
      </c>
      <c r="S333" s="98">
        <v>173.14904000000001</v>
      </c>
      <c r="T333" s="98">
        <v>210.63081299999999</v>
      </c>
      <c r="U333" s="98">
        <v>250.167689</v>
      </c>
      <c r="V333" s="98">
        <v>9385.5650399999995</v>
      </c>
      <c r="W333" s="98">
        <v>8639.5890199999994</v>
      </c>
      <c r="X333" s="98"/>
      <c r="Y333" s="98">
        <v>-745.97601999999995</v>
      </c>
      <c r="Z333" s="101">
        <v>0.92</v>
      </c>
      <c r="AA333" s="99">
        <v>2400.0543699999998</v>
      </c>
      <c r="AB333" s="99">
        <v>262.89180699999997</v>
      </c>
      <c r="AC333" s="98"/>
      <c r="AD333" s="99">
        <v>2892.8753999999999</v>
      </c>
      <c r="AE333" s="99">
        <v>2662.9461799999999</v>
      </c>
    </row>
    <row r="334" spans="1:31" ht="15.5" x14ac:dyDescent="0.35">
      <c r="A334" s="100">
        <v>45170</v>
      </c>
      <c r="B334" s="98">
        <v>9387.5457299999998</v>
      </c>
      <c r="C334" s="98">
        <v>4684.5625</v>
      </c>
      <c r="D334" s="98">
        <v>336.13360299999999</v>
      </c>
      <c r="E334" s="98">
        <v>854.30133899999998</v>
      </c>
      <c r="F334" s="98">
        <v>638.28643799999998</v>
      </c>
      <c r="G334" s="99">
        <v>2608.1338599999999</v>
      </c>
      <c r="H334" s="98">
        <v>754.03505700000005</v>
      </c>
      <c r="I334" s="98">
        <v>131.958642</v>
      </c>
      <c r="J334" s="98">
        <v>134.10423700000001</v>
      </c>
      <c r="K334" s="98">
        <v>677.00803599999995</v>
      </c>
      <c r="L334" s="98">
        <v>431.055409</v>
      </c>
      <c r="M334" s="98">
        <v>464.908366</v>
      </c>
      <c r="N334" s="98">
        <v>378.48350399999998</v>
      </c>
      <c r="O334" s="99">
        <v>285.70114799999999</v>
      </c>
      <c r="P334" s="98">
        <v>455.60250300000001</v>
      </c>
      <c r="Q334" s="98">
        <v>277.559935</v>
      </c>
      <c r="R334" s="98">
        <v>326.31339700000001</v>
      </c>
      <c r="S334" s="98">
        <v>173.08452199999999</v>
      </c>
      <c r="T334" s="98">
        <v>210.72811999999999</v>
      </c>
      <c r="U334" s="98">
        <v>250.147717</v>
      </c>
      <c r="V334" s="98">
        <v>9387.5457299999998</v>
      </c>
      <c r="W334" s="98">
        <v>8642.9913699999997</v>
      </c>
      <c r="X334" s="98"/>
      <c r="Y334" s="98">
        <v>-744.55435999999997</v>
      </c>
      <c r="Z334" s="101">
        <v>0.92</v>
      </c>
      <c r="AA334" s="99">
        <v>2401.2749600000002</v>
      </c>
      <c r="AB334" s="99">
        <v>263.04133400000001</v>
      </c>
      <c r="AC334" s="98"/>
      <c r="AD334" s="99">
        <v>2893.8350099999998</v>
      </c>
      <c r="AE334" s="99">
        <v>2664.3162900000002</v>
      </c>
    </row>
    <row r="335" spans="1:31" ht="15.5" x14ac:dyDescent="0.35">
      <c r="A335" s="100">
        <v>45200</v>
      </c>
      <c r="B335" s="98">
        <v>9389.3040000000001</v>
      </c>
      <c r="C335" s="98">
        <v>4686.4940200000001</v>
      </c>
      <c r="D335" s="98">
        <v>336.19966399999998</v>
      </c>
      <c r="E335" s="98">
        <v>854.97403099999997</v>
      </c>
      <c r="F335" s="98">
        <v>638.20960700000001</v>
      </c>
      <c r="G335" s="99">
        <v>2608.9369000000002</v>
      </c>
      <c r="H335" s="98">
        <v>754.42318399999999</v>
      </c>
      <c r="I335" s="98">
        <v>131.96024399999999</v>
      </c>
      <c r="J335" s="98">
        <v>134.10951299999999</v>
      </c>
      <c r="K335" s="98">
        <v>677.10972000000004</v>
      </c>
      <c r="L335" s="98">
        <v>430.84052800000001</v>
      </c>
      <c r="M335" s="98">
        <v>464.77108900000002</v>
      </c>
      <c r="N335" s="98">
        <v>378.44406700000002</v>
      </c>
      <c r="O335" s="99">
        <v>285.80816399999998</v>
      </c>
      <c r="P335" s="98">
        <v>455.61692900000003</v>
      </c>
      <c r="Q335" s="98">
        <v>277.53879999999998</v>
      </c>
      <c r="R335" s="98">
        <v>326.40318500000001</v>
      </c>
      <c r="S335" s="98">
        <v>173.01595499999999</v>
      </c>
      <c r="T335" s="98">
        <v>210.820391</v>
      </c>
      <c r="U335" s="98">
        <v>250.121531</v>
      </c>
      <c r="V335" s="98">
        <v>9389.3040000000001</v>
      </c>
      <c r="W335" s="98">
        <v>8646.7829999999994</v>
      </c>
      <c r="X335" s="98"/>
      <c r="Y335" s="98">
        <v>-742.52099999999996</v>
      </c>
      <c r="Z335" s="101">
        <v>0.92</v>
      </c>
      <c r="AA335" s="99">
        <v>2402.6180399999998</v>
      </c>
      <c r="AB335" s="99">
        <v>263.20600300000001</v>
      </c>
      <c r="AC335" s="98"/>
      <c r="AD335" s="99">
        <v>2894.7450600000002</v>
      </c>
      <c r="AE335" s="99">
        <v>2665.8240500000002</v>
      </c>
    </row>
    <row r="336" spans="1:31" ht="15.5" x14ac:dyDescent="0.35">
      <c r="A336" s="100">
        <v>45231</v>
      </c>
      <c r="B336" s="98">
        <v>9391.3335399999996</v>
      </c>
      <c r="C336" s="98">
        <v>4688.5620900000004</v>
      </c>
      <c r="D336" s="98">
        <v>336.27219200000002</v>
      </c>
      <c r="E336" s="98">
        <v>855.66689399999996</v>
      </c>
      <c r="F336" s="98">
        <v>638.14781500000004</v>
      </c>
      <c r="G336" s="99">
        <v>2609.8298500000001</v>
      </c>
      <c r="H336" s="98">
        <v>754.82884200000001</v>
      </c>
      <c r="I336" s="98">
        <v>131.964316</v>
      </c>
      <c r="J336" s="98">
        <v>134.118258</v>
      </c>
      <c r="K336" s="98">
        <v>677.23033499999997</v>
      </c>
      <c r="L336" s="98">
        <v>430.63634400000001</v>
      </c>
      <c r="M336" s="98">
        <v>464.64880699999998</v>
      </c>
      <c r="N336" s="98">
        <v>378.41476799999998</v>
      </c>
      <c r="O336" s="99">
        <v>285.92474900000002</v>
      </c>
      <c r="P336" s="98">
        <v>455.64648999999997</v>
      </c>
      <c r="Q336" s="98">
        <v>277.52516800000001</v>
      </c>
      <c r="R336" s="98">
        <v>326.502815</v>
      </c>
      <c r="S336" s="98">
        <v>172.952698</v>
      </c>
      <c r="T336" s="98">
        <v>210.91977499999999</v>
      </c>
      <c r="U336" s="98">
        <v>250.10283200000001</v>
      </c>
      <c r="V336" s="98">
        <v>9391.3335399999996</v>
      </c>
      <c r="W336" s="98">
        <v>8651.3315199999997</v>
      </c>
      <c r="X336" s="98"/>
      <c r="Y336" s="98">
        <v>-740.00201000000004</v>
      </c>
      <c r="Z336" s="101">
        <v>0.92</v>
      </c>
      <c r="AA336" s="99">
        <v>2404.1849999999999</v>
      </c>
      <c r="AB336" s="99">
        <v>263.394947</v>
      </c>
      <c r="AC336" s="98"/>
      <c r="AD336" s="99">
        <v>2895.75459</v>
      </c>
      <c r="AE336" s="99">
        <v>2667.5799499999998</v>
      </c>
    </row>
    <row r="337" spans="1:31" ht="15.5" x14ac:dyDescent="0.35">
      <c r="A337" s="100">
        <v>45261</v>
      </c>
      <c r="B337" s="98">
        <v>9393.5750499999995</v>
      </c>
      <c r="C337" s="98">
        <v>4690.7276300000003</v>
      </c>
      <c r="D337" s="98">
        <v>336.35119200000003</v>
      </c>
      <c r="E337" s="98">
        <v>856.37932899999998</v>
      </c>
      <c r="F337" s="98">
        <v>638.09920199999999</v>
      </c>
      <c r="G337" s="99">
        <v>2610.7742899999998</v>
      </c>
      <c r="H337" s="98">
        <v>755.25181199999997</v>
      </c>
      <c r="I337" s="98">
        <v>131.97100900000001</v>
      </c>
      <c r="J337" s="98">
        <v>134.13041100000001</v>
      </c>
      <c r="K337" s="98">
        <v>677.36821299999997</v>
      </c>
      <c r="L337" s="98">
        <v>430.44158399999998</v>
      </c>
      <c r="M337" s="98">
        <v>464.53969699999999</v>
      </c>
      <c r="N337" s="98">
        <v>378.393507</v>
      </c>
      <c r="O337" s="99">
        <v>286.04598299999998</v>
      </c>
      <c r="P337" s="98">
        <v>455.68952899999999</v>
      </c>
      <c r="Q337" s="98">
        <v>277.51819399999999</v>
      </c>
      <c r="R337" s="98">
        <v>326.61039299999999</v>
      </c>
      <c r="S337" s="98">
        <v>172.894339</v>
      </c>
      <c r="T337" s="98">
        <v>211.02499399999999</v>
      </c>
      <c r="U337" s="98">
        <v>250.09099499999999</v>
      </c>
      <c r="V337" s="98">
        <v>9393.5750499999995</v>
      </c>
      <c r="W337" s="98">
        <v>8656.6032099999993</v>
      </c>
      <c r="X337" s="98"/>
      <c r="Y337" s="98">
        <v>-736.97184000000004</v>
      </c>
      <c r="Z337" s="101">
        <v>0.92</v>
      </c>
      <c r="AA337" s="99">
        <v>2405.9463000000001</v>
      </c>
      <c r="AB337" s="99">
        <v>263.60427800000002</v>
      </c>
      <c r="AC337" s="98"/>
      <c r="AD337" s="99">
        <v>2896.8202700000002</v>
      </c>
      <c r="AE337" s="99">
        <v>2669.5505699999999</v>
      </c>
    </row>
    <row r="338" spans="1:31" ht="15.5" x14ac:dyDescent="0.35">
      <c r="A338" s="100">
        <v>45292</v>
      </c>
      <c r="B338" s="98">
        <v>9395.8310000000001</v>
      </c>
      <c r="C338" s="98">
        <v>4692.88069</v>
      </c>
      <c r="D338" s="98">
        <v>336.432637</v>
      </c>
      <c r="E338" s="98">
        <v>857.09913800000004</v>
      </c>
      <c r="F338" s="98">
        <v>638.05319699999995</v>
      </c>
      <c r="G338" s="99">
        <v>2611.68815</v>
      </c>
      <c r="H338" s="98">
        <v>755.68195800000001</v>
      </c>
      <c r="I338" s="98">
        <v>131.97881100000001</v>
      </c>
      <c r="J338" s="98">
        <v>134.144048</v>
      </c>
      <c r="K338" s="98">
        <v>677.51281200000005</v>
      </c>
      <c r="L338" s="98">
        <v>430.24892499999999</v>
      </c>
      <c r="M338" s="98">
        <v>464.43472800000001</v>
      </c>
      <c r="N338" s="98">
        <v>378.373178</v>
      </c>
      <c r="O338" s="99">
        <v>286.16251799999998</v>
      </c>
      <c r="P338" s="98">
        <v>455.73749299999997</v>
      </c>
      <c r="Q338" s="98">
        <v>277.51292899999999</v>
      </c>
      <c r="R338" s="98">
        <v>326.71903200000003</v>
      </c>
      <c r="S338" s="98">
        <v>172.83802600000001</v>
      </c>
      <c r="T338" s="98">
        <v>211.13141100000001</v>
      </c>
      <c r="U338" s="98">
        <v>250.08181200000001</v>
      </c>
      <c r="V338" s="98">
        <v>9395.8310000000001</v>
      </c>
      <c r="W338" s="98">
        <v>8662.4639999999999</v>
      </c>
      <c r="X338" s="98"/>
      <c r="Y338" s="98">
        <v>-733.36699999999996</v>
      </c>
      <c r="Z338" s="101">
        <v>0.92</v>
      </c>
      <c r="AA338" s="99">
        <v>2407.8396600000001</v>
      </c>
      <c r="AB338" s="99">
        <v>263.82685199999997</v>
      </c>
      <c r="AC338" s="98"/>
      <c r="AD338" s="99">
        <v>2897.8506699999998</v>
      </c>
      <c r="AE338" s="99">
        <v>2671.6665200000002</v>
      </c>
    </row>
    <row r="339" spans="1:31" ht="15.5" x14ac:dyDescent="0.35">
      <c r="A339" s="100">
        <v>45323</v>
      </c>
      <c r="B339" s="98">
        <v>9397.9487300000001</v>
      </c>
      <c r="C339" s="98">
        <v>4694.9372100000001</v>
      </c>
      <c r="D339" s="98">
        <v>336.51309800000001</v>
      </c>
      <c r="E339" s="98">
        <v>857.816057</v>
      </c>
      <c r="F339" s="98">
        <v>638.00127999999995</v>
      </c>
      <c r="G339" s="99">
        <v>2612.5108300000002</v>
      </c>
      <c r="H339" s="98">
        <v>756.11081200000001</v>
      </c>
      <c r="I339" s="98">
        <v>131.98641499999999</v>
      </c>
      <c r="J339" s="98">
        <v>134.15756999999999</v>
      </c>
      <c r="K339" s="98">
        <v>677.65566899999999</v>
      </c>
      <c r="L339" s="98">
        <v>430.05252000000002</v>
      </c>
      <c r="M339" s="98">
        <v>464.32681100000002</v>
      </c>
      <c r="N339" s="98">
        <v>378.34827300000001</v>
      </c>
      <c r="O339" s="99">
        <v>286.26759600000003</v>
      </c>
      <c r="P339" s="98">
        <v>455.78373099999999</v>
      </c>
      <c r="Q339" s="98">
        <v>277.50539300000003</v>
      </c>
      <c r="R339" s="98">
        <v>326.823486</v>
      </c>
      <c r="S339" s="98">
        <v>172.781474</v>
      </c>
      <c r="T339" s="98">
        <v>211.235491</v>
      </c>
      <c r="U339" s="98">
        <v>250.07194999999999</v>
      </c>
      <c r="V339" s="98">
        <v>9397.9487300000001</v>
      </c>
      <c r="W339" s="98">
        <v>8668.7837</v>
      </c>
      <c r="X339" s="98"/>
      <c r="Y339" s="98">
        <v>-729.16503999999998</v>
      </c>
      <c r="Z339" s="101">
        <v>0.92</v>
      </c>
      <c r="AA339" s="99">
        <v>2409.8121700000002</v>
      </c>
      <c r="AB339" s="99">
        <v>264.056757</v>
      </c>
      <c r="AC339" s="98"/>
      <c r="AD339" s="99">
        <v>2898.7784200000001</v>
      </c>
      <c r="AE339" s="99">
        <v>2673.8689300000001</v>
      </c>
    </row>
    <row r="340" spans="1:31" ht="15.5" x14ac:dyDescent="0.35">
      <c r="A340" s="100">
        <v>45352</v>
      </c>
      <c r="B340" s="98">
        <v>9399.95514</v>
      </c>
      <c r="C340" s="98">
        <v>4696.9166599999999</v>
      </c>
      <c r="D340" s="98">
        <v>336.591523</v>
      </c>
      <c r="E340" s="98">
        <v>858.52756799999997</v>
      </c>
      <c r="F340" s="98">
        <v>637.943128</v>
      </c>
      <c r="G340" s="99">
        <v>2613.26766</v>
      </c>
      <c r="H340" s="98">
        <v>756.53656899999999</v>
      </c>
      <c r="I340" s="98">
        <v>131.993335</v>
      </c>
      <c r="J340" s="98">
        <v>134.170672</v>
      </c>
      <c r="K340" s="98">
        <v>677.79664200000002</v>
      </c>
      <c r="L340" s="98">
        <v>429.85241600000001</v>
      </c>
      <c r="M340" s="98">
        <v>464.21661</v>
      </c>
      <c r="N340" s="98">
        <v>378.31967900000001</v>
      </c>
      <c r="O340" s="99">
        <v>286.36480499999999</v>
      </c>
      <c r="P340" s="98">
        <v>455.82918899999999</v>
      </c>
      <c r="Q340" s="98">
        <v>277.49548299999998</v>
      </c>
      <c r="R340" s="98">
        <v>326.92505599999998</v>
      </c>
      <c r="S340" s="98">
        <v>172.724681</v>
      </c>
      <c r="T340" s="98">
        <v>211.338097</v>
      </c>
      <c r="U340" s="98">
        <v>250.06157899999999</v>
      </c>
      <c r="V340" s="98">
        <v>9399.95514</v>
      </c>
      <c r="W340" s="98">
        <v>8675.4476300000006</v>
      </c>
      <c r="X340" s="98"/>
      <c r="Y340" s="98">
        <v>-724.50751000000002</v>
      </c>
      <c r="Z340" s="101">
        <v>0.92</v>
      </c>
      <c r="AA340" s="99">
        <v>2411.8483999999999</v>
      </c>
      <c r="AB340" s="99">
        <v>264.29305499999998</v>
      </c>
      <c r="AC340" s="98"/>
      <c r="AD340" s="99">
        <v>2899.63247</v>
      </c>
      <c r="AE340" s="99">
        <v>2676.1414500000001</v>
      </c>
    </row>
    <row r="341" spans="1:31" ht="15.5" x14ac:dyDescent="0.35">
      <c r="A341" s="100">
        <v>45383</v>
      </c>
      <c r="B341" s="98">
        <v>9401.9220000000005</v>
      </c>
      <c r="C341" s="98">
        <v>4698.8644100000001</v>
      </c>
      <c r="D341" s="98">
        <v>336.66745600000002</v>
      </c>
      <c r="E341" s="98">
        <v>859.23308799999995</v>
      </c>
      <c r="F341" s="98">
        <v>637.88046599999996</v>
      </c>
      <c r="G341" s="99">
        <v>2614.00549</v>
      </c>
      <c r="H341" s="98">
        <v>756.95908999999995</v>
      </c>
      <c r="I341" s="98">
        <v>131.999292</v>
      </c>
      <c r="J341" s="98">
        <v>134.18337</v>
      </c>
      <c r="K341" s="98">
        <v>677.93766900000003</v>
      </c>
      <c r="L341" s="98">
        <v>429.65013599999997</v>
      </c>
      <c r="M341" s="98">
        <v>464.10673100000002</v>
      </c>
      <c r="N341" s="98">
        <v>378.28988099999998</v>
      </c>
      <c r="O341" s="99">
        <v>286.46031900000003</v>
      </c>
      <c r="P341" s="98">
        <v>455.87671499999999</v>
      </c>
      <c r="Q341" s="98">
        <v>277.48406999999997</v>
      </c>
      <c r="R341" s="98">
        <v>327.026681</v>
      </c>
      <c r="S341" s="98">
        <v>172.668215</v>
      </c>
      <c r="T341" s="98">
        <v>211.44118900000001</v>
      </c>
      <c r="U341" s="98">
        <v>250.05174700000001</v>
      </c>
      <c r="V341" s="98">
        <v>9401.9220000000005</v>
      </c>
      <c r="W341" s="98">
        <v>8682.3449999999993</v>
      </c>
      <c r="X341" s="98"/>
      <c r="Y341" s="98">
        <v>-719.577</v>
      </c>
      <c r="Z341" s="101">
        <v>0.92</v>
      </c>
      <c r="AA341" s="99">
        <v>2413.9423299999999</v>
      </c>
      <c r="AB341" s="99">
        <v>264.53605099999999</v>
      </c>
      <c r="AC341" s="98"/>
      <c r="AD341" s="99">
        <v>2900.4658100000001</v>
      </c>
      <c r="AE341" s="99">
        <v>2678.47838</v>
      </c>
    </row>
    <row r="342" spans="1:31" ht="15.5" x14ac:dyDescent="0.35">
      <c r="A342" s="100">
        <v>45413</v>
      </c>
      <c r="B342" s="98">
        <v>9403.9048600000006</v>
      </c>
      <c r="C342" s="98">
        <v>4700.8160900000003</v>
      </c>
      <c r="D342" s="98">
        <v>336.74059799999998</v>
      </c>
      <c r="E342" s="98">
        <v>859.93218000000002</v>
      </c>
      <c r="F342" s="98">
        <v>637.81463199999996</v>
      </c>
      <c r="G342" s="99">
        <v>2614.7611499999998</v>
      </c>
      <c r="H342" s="98">
        <v>757.37808199999995</v>
      </c>
      <c r="I342" s="98">
        <v>132.00408100000001</v>
      </c>
      <c r="J342" s="98">
        <v>134.19564099999999</v>
      </c>
      <c r="K342" s="98">
        <v>678.07989399999997</v>
      </c>
      <c r="L342" s="98">
        <v>429.44687299999998</v>
      </c>
      <c r="M342" s="98">
        <v>463.99911300000002</v>
      </c>
      <c r="N342" s="98">
        <v>378.26087799999999</v>
      </c>
      <c r="O342" s="99">
        <v>286.55900100000002</v>
      </c>
      <c r="P342" s="98">
        <v>455.92832900000002</v>
      </c>
      <c r="Q342" s="98">
        <v>277.471948</v>
      </c>
      <c r="R342" s="98">
        <v>327.13059299999998</v>
      </c>
      <c r="S342" s="98">
        <v>172.612461</v>
      </c>
      <c r="T342" s="98">
        <v>211.54622000000001</v>
      </c>
      <c r="U342" s="98">
        <v>250.043217</v>
      </c>
      <c r="V342" s="98">
        <v>9403.9048600000006</v>
      </c>
      <c r="W342" s="98">
        <v>8689.3901299999998</v>
      </c>
      <c r="X342" s="98"/>
      <c r="Y342" s="98">
        <v>-714.51472999999999</v>
      </c>
      <c r="Z342" s="101">
        <v>0.92</v>
      </c>
      <c r="AA342" s="99">
        <v>2416.0899199999999</v>
      </c>
      <c r="AB342" s="99">
        <v>264.78606400000001</v>
      </c>
      <c r="AC342" s="98"/>
      <c r="AD342" s="99">
        <v>2901.32015</v>
      </c>
      <c r="AE342" s="99">
        <v>2680.8759799999998</v>
      </c>
    </row>
    <row r="343" spans="1:31" ht="15.5" x14ac:dyDescent="0.35">
      <c r="A343" s="100">
        <v>45444</v>
      </c>
      <c r="B343" s="98">
        <v>9405.8943899999995</v>
      </c>
      <c r="C343" s="98">
        <v>4702.7683699999998</v>
      </c>
      <c r="D343" s="98">
        <v>336.81128100000001</v>
      </c>
      <c r="E343" s="98">
        <v>860.62500299999999</v>
      </c>
      <c r="F343" s="98">
        <v>637.74541299999999</v>
      </c>
      <c r="G343" s="99">
        <v>2615.53163</v>
      </c>
      <c r="H343" s="98">
        <v>757.79264499999999</v>
      </c>
      <c r="I343" s="98">
        <v>132.00780700000001</v>
      </c>
      <c r="J343" s="98">
        <v>134.2073</v>
      </c>
      <c r="K343" s="98">
        <v>678.22129600000005</v>
      </c>
      <c r="L343" s="98">
        <v>429.24250599999999</v>
      </c>
      <c r="M343" s="98">
        <v>463.893035</v>
      </c>
      <c r="N343" s="98">
        <v>378.23271699999998</v>
      </c>
      <c r="O343" s="99">
        <v>286.66045700000001</v>
      </c>
      <c r="P343" s="98">
        <v>455.98274400000003</v>
      </c>
      <c r="Q343" s="98">
        <v>277.459631</v>
      </c>
      <c r="R343" s="98">
        <v>327.23619200000002</v>
      </c>
      <c r="S343" s="98">
        <v>172.557084</v>
      </c>
      <c r="T343" s="98">
        <v>211.65259499999999</v>
      </c>
      <c r="U343" s="98">
        <v>250.03563299999999</v>
      </c>
      <c r="V343" s="98">
        <v>9405.8943899999995</v>
      </c>
      <c r="W343" s="98">
        <v>8696.5978200000009</v>
      </c>
      <c r="X343" s="98"/>
      <c r="Y343" s="98">
        <v>-709.29656999999997</v>
      </c>
      <c r="Z343" s="101">
        <v>0.92</v>
      </c>
      <c r="AA343" s="99">
        <v>2418.29493</v>
      </c>
      <c r="AB343" s="99">
        <v>265.043451</v>
      </c>
      <c r="AC343" s="98"/>
      <c r="AD343" s="99">
        <v>2902.19209</v>
      </c>
      <c r="AE343" s="99">
        <v>2683.3383800000001</v>
      </c>
    </row>
    <row r="344" spans="1:31" ht="15.5" x14ac:dyDescent="0.35">
      <c r="A344" s="100">
        <v>45474</v>
      </c>
      <c r="B344" s="98">
        <v>9407.8649999999998</v>
      </c>
      <c r="C344" s="98">
        <v>4704.7081699999999</v>
      </c>
      <c r="D344" s="98">
        <v>336.87999600000001</v>
      </c>
      <c r="E344" s="98">
        <v>861.31186300000002</v>
      </c>
      <c r="F344" s="98">
        <v>637.67220599999996</v>
      </c>
      <c r="G344" s="99">
        <v>2616.30393</v>
      </c>
      <c r="H344" s="98">
        <v>758.20172500000001</v>
      </c>
      <c r="I344" s="98">
        <v>132.01065299999999</v>
      </c>
      <c r="J344" s="98">
        <v>134.218121</v>
      </c>
      <c r="K344" s="98">
        <v>678.359061</v>
      </c>
      <c r="L344" s="98">
        <v>429.03658799999999</v>
      </c>
      <c r="M344" s="98">
        <v>463.78711299999998</v>
      </c>
      <c r="N344" s="98">
        <v>378.20495899999997</v>
      </c>
      <c r="O344" s="99">
        <v>286.76297799999998</v>
      </c>
      <c r="P344" s="98">
        <v>456.03784899999999</v>
      </c>
      <c r="Q344" s="98">
        <v>277.44755700000002</v>
      </c>
      <c r="R344" s="98">
        <v>327.34216900000001</v>
      </c>
      <c r="S344" s="98">
        <v>172.501564</v>
      </c>
      <c r="T344" s="98">
        <v>211.75921</v>
      </c>
      <c r="U344" s="98">
        <v>250.02835899999999</v>
      </c>
      <c r="V344" s="98">
        <v>9407.8649999999998</v>
      </c>
      <c r="W344" s="98">
        <v>8704.0079999999998</v>
      </c>
      <c r="X344" s="98"/>
      <c r="Y344" s="98">
        <v>-703.85699999999997</v>
      </c>
      <c r="Z344" s="101">
        <v>0.93</v>
      </c>
      <c r="AA344" s="99">
        <v>2420.56304</v>
      </c>
      <c r="AB344" s="99">
        <v>265.30857400000002</v>
      </c>
      <c r="AC344" s="98"/>
      <c r="AD344" s="99">
        <v>2903.06691</v>
      </c>
      <c r="AE344" s="99">
        <v>2685.8716199999999</v>
      </c>
    </row>
    <row r="345" spans="1:31" ht="15.5" x14ac:dyDescent="0.35">
      <c r="A345" s="100">
        <v>45505</v>
      </c>
      <c r="B345" s="98">
        <v>9409.7916700000005</v>
      </c>
      <c r="C345" s="98">
        <v>4706.62399</v>
      </c>
      <c r="D345" s="98">
        <v>336.94751100000002</v>
      </c>
      <c r="E345" s="98">
        <v>861.99434199999996</v>
      </c>
      <c r="F345" s="98">
        <v>637.59484699999996</v>
      </c>
      <c r="G345" s="99">
        <v>2617.06405</v>
      </c>
      <c r="H345" s="98">
        <v>758.60521600000004</v>
      </c>
      <c r="I345" s="98">
        <v>132.01286500000001</v>
      </c>
      <c r="J345" s="98">
        <v>134.22799499999999</v>
      </c>
      <c r="K345" s="98">
        <v>678.49082199999998</v>
      </c>
      <c r="L345" s="98">
        <v>428.82865500000003</v>
      </c>
      <c r="M345" s="98">
        <v>463.67976099999998</v>
      </c>
      <c r="N345" s="98">
        <v>378.17680000000001</v>
      </c>
      <c r="O345" s="99">
        <v>286.86472600000002</v>
      </c>
      <c r="P345" s="98">
        <v>456.091275</v>
      </c>
      <c r="Q345" s="98">
        <v>277.43581699999999</v>
      </c>
      <c r="R345" s="98">
        <v>327.447001</v>
      </c>
      <c r="S345" s="98">
        <v>172.44533300000001</v>
      </c>
      <c r="T345" s="98">
        <v>211.864825</v>
      </c>
      <c r="U345" s="98">
        <v>250.020543</v>
      </c>
      <c r="V345" s="98">
        <v>9409.7916700000005</v>
      </c>
      <c r="W345" s="98">
        <v>8711.6325300000008</v>
      </c>
      <c r="X345" s="98"/>
      <c r="Y345" s="98">
        <v>-698.15913999999998</v>
      </c>
      <c r="Z345" s="101">
        <v>0.93</v>
      </c>
      <c r="AA345" s="99">
        <v>2422.8910799999999</v>
      </c>
      <c r="AB345" s="99">
        <v>265.58080799999999</v>
      </c>
      <c r="AC345" s="98"/>
      <c r="AD345" s="99">
        <v>2903.9287800000002</v>
      </c>
      <c r="AE345" s="99">
        <v>2688.4718899999998</v>
      </c>
    </row>
    <row r="346" spans="1:31" ht="15.5" x14ac:dyDescent="0.35">
      <c r="A346" s="100">
        <v>45536</v>
      </c>
      <c r="B346" s="98">
        <v>9411.6514700000007</v>
      </c>
      <c r="C346" s="98">
        <v>4708.51062</v>
      </c>
      <c r="D346" s="98">
        <v>337.01570600000002</v>
      </c>
      <c r="E346" s="98">
        <v>862.67912899999999</v>
      </c>
      <c r="F346" s="98">
        <v>637.51490999999999</v>
      </c>
      <c r="G346" s="99">
        <v>2617.7940400000002</v>
      </c>
      <c r="H346" s="98">
        <v>759.006798</v>
      </c>
      <c r="I346" s="98">
        <v>132.01494500000001</v>
      </c>
      <c r="J346" s="98">
        <v>134.237291</v>
      </c>
      <c r="K346" s="98">
        <v>678.61599699999999</v>
      </c>
      <c r="L346" s="98">
        <v>428.618179</v>
      </c>
      <c r="M346" s="98">
        <v>463.56858699999998</v>
      </c>
      <c r="N346" s="98">
        <v>378.14599600000003</v>
      </c>
      <c r="O346" s="99">
        <v>286.96334100000001</v>
      </c>
      <c r="P346" s="98">
        <v>456.13962900000001</v>
      </c>
      <c r="Q346" s="98">
        <v>277.42309299999999</v>
      </c>
      <c r="R346" s="98">
        <v>327.54830600000003</v>
      </c>
      <c r="S346" s="98">
        <v>172.38760500000001</v>
      </c>
      <c r="T346" s="98">
        <v>211.96765400000001</v>
      </c>
      <c r="U346" s="98">
        <v>250.01047299999999</v>
      </c>
      <c r="V346" s="98">
        <v>9411.6514700000007</v>
      </c>
      <c r="W346" s="98">
        <v>8719.3710100000008</v>
      </c>
      <c r="X346" s="98"/>
      <c r="Y346" s="98">
        <v>-692.28044999999997</v>
      </c>
      <c r="Z346" s="101">
        <v>0.93</v>
      </c>
      <c r="AA346" s="99">
        <v>2425.2404200000001</v>
      </c>
      <c r="AB346" s="99">
        <v>265.85555699999998</v>
      </c>
      <c r="AC346" s="98"/>
      <c r="AD346" s="99">
        <v>2904.7573900000002</v>
      </c>
      <c r="AE346" s="99">
        <v>2691.0959699999999</v>
      </c>
    </row>
    <row r="347" spans="1:31" ht="15.5" x14ac:dyDescent="0.35">
      <c r="A347" s="100">
        <v>45566</v>
      </c>
      <c r="B347" s="98">
        <v>9413.4220000000005</v>
      </c>
      <c r="C347" s="98">
        <v>4710.3644400000003</v>
      </c>
      <c r="D347" s="98">
        <v>337.08674000000002</v>
      </c>
      <c r="E347" s="98">
        <v>863.374188</v>
      </c>
      <c r="F347" s="98">
        <v>637.43440599999997</v>
      </c>
      <c r="G347" s="99">
        <v>2618.47496</v>
      </c>
      <c r="H347" s="98">
        <v>759.41109900000004</v>
      </c>
      <c r="I347" s="98">
        <v>132.017459</v>
      </c>
      <c r="J347" s="98">
        <v>134.24649500000001</v>
      </c>
      <c r="K347" s="98">
        <v>678.73445100000004</v>
      </c>
      <c r="L347" s="98">
        <v>428.40461399999998</v>
      </c>
      <c r="M347" s="98">
        <v>463.45100200000002</v>
      </c>
      <c r="N347" s="98">
        <v>378.10994199999999</v>
      </c>
      <c r="O347" s="99">
        <v>287.05633499999999</v>
      </c>
      <c r="P347" s="98">
        <v>456.17926499999999</v>
      </c>
      <c r="Q347" s="98">
        <v>277.40771699999999</v>
      </c>
      <c r="R347" s="98">
        <v>327.64348200000001</v>
      </c>
      <c r="S347" s="98">
        <v>172.32754399999999</v>
      </c>
      <c r="T347" s="98">
        <v>212.065777</v>
      </c>
      <c r="U347" s="98">
        <v>249.99622500000001</v>
      </c>
      <c r="V347" s="98">
        <v>9413.4220000000005</v>
      </c>
      <c r="W347" s="98">
        <v>8727.0949999999993</v>
      </c>
      <c r="X347" s="98"/>
      <c r="Y347" s="98">
        <v>-686.327</v>
      </c>
      <c r="Z347" s="101">
        <v>0.93</v>
      </c>
      <c r="AA347" s="99">
        <v>2427.56351</v>
      </c>
      <c r="AB347" s="99">
        <v>266.127228</v>
      </c>
      <c r="AC347" s="98"/>
      <c r="AD347" s="99">
        <v>2905.5312899999999</v>
      </c>
      <c r="AE347" s="99">
        <v>2693.6907299999998</v>
      </c>
    </row>
    <row r="348" spans="1:31" ht="15.5" x14ac:dyDescent="0.35">
      <c r="A348" s="100">
        <v>45597</v>
      </c>
      <c r="B348" s="98">
        <v>9415.0933600000008</v>
      </c>
      <c r="C348" s="98">
        <v>4712.1857900000005</v>
      </c>
      <c r="D348" s="98">
        <v>337.16213800000003</v>
      </c>
      <c r="E348" s="98">
        <v>864.08531900000003</v>
      </c>
      <c r="F348" s="98">
        <v>637.354964</v>
      </c>
      <c r="G348" s="99">
        <v>2619.0957800000001</v>
      </c>
      <c r="H348" s="98">
        <v>759.82171300000005</v>
      </c>
      <c r="I348" s="98">
        <v>132.02083999999999</v>
      </c>
      <c r="J348" s="98">
        <v>134.25602000000001</v>
      </c>
      <c r="K348" s="98">
        <v>678.846451</v>
      </c>
      <c r="L348" s="98">
        <v>428.18780099999998</v>
      </c>
      <c r="M348" s="98">
        <v>463.32553200000001</v>
      </c>
      <c r="N348" s="98">
        <v>378.06702200000001</v>
      </c>
      <c r="O348" s="99">
        <v>287.14221300000003</v>
      </c>
      <c r="P348" s="98">
        <v>456.20807400000001</v>
      </c>
      <c r="Q348" s="98">
        <v>277.38862</v>
      </c>
      <c r="R348" s="98">
        <v>327.73095499999999</v>
      </c>
      <c r="S348" s="98">
        <v>172.26468700000001</v>
      </c>
      <c r="T348" s="98">
        <v>212.15802199999999</v>
      </c>
      <c r="U348" s="98">
        <v>249.97662</v>
      </c>
      <c r="V348" s="98">
        <v>9415.0933600000008</v>
      </c>
      <c r="W348" s="98">
        <v>8734.7089799999994</v>
      </c>
      <c r="X348" s="98"/>
      <c r="Y348" s="98">
        <v>-680.38437999999996</v>
      </c>
      <c r="Z348" s="101">
        <v>0.93</v>
      </c>
      <c r="AA348" s="99">
        <v>2429.82609</v>
      </c>
      <c r="AB348" s="99">
        <v>266.39179999999999</v>
      </c>
      <c r="AC348" s="98"/>
      <c r="AD348" s="99">
        <v>2906.2379999999998</v>
      </c>
      <c r="AE348" s="99">
        <v>2696.2178899999999</v>
      </c>
    </row>
    <row r="349" spans="1:31" ht="15.5" x14ac:dyDescent="0.35">
      <c r="A349" s="100">
        <v>45627</v>
      </c>
      <c r="B349" s="98">
        <v>9416.7055299999993</v>
      </c>
      <c r="C349" s="98">
        <v>4713.9908999999998</v>
      </c>
      <c r="D349" s="98">
        <v>337.24089900000001</v>
      </c>
      <c r="E349" s="98">
        <v>864.80965100000003</v>
      </c>
      <c r="F349" s="98">
        <v>637.27668000000006</v>
      </c>
      <c r="G349" s="99">
        <v>2619.6772500000002</v>
      </c>
      <c r="H349" s="98">
        <v>760.23811000000001</v>
      </c>
      <c r="I349" s="98">
        <v>132.024991</v>
      </c>
      <c r="J349" s="98">
        <v>134.265985</v>
      </c>
      <c r="K349" s="98">
        <v>678.95386599999995</v>
      </c>
      <c r="L349" s="98">
        <v>427.96911399999999</v>
      </c>
      <c r="M349" s="98">
        <v>463.19518399999998</v>
      </c>
      <c r="N349" s="98">
        <v>378.01957599999997</v>
      </c>
      <c r="O349" s="99">
        <v>287.22347500000001</v>
      </c>
      <c r="P349" s="98">
        <v>456.23011200000002</v>
      </c>
      <c r="Q349" s="98">
        <v>277.367121</v>
      </c>
      <c r="R349" s="98">
        <v>327.81323800000001</v>
      </c>
      <c r="S349" s="98">
        <v>172.200062</v>
      </c>
      <c r="T349" s="98">
        <v>212.246216</v>
      </c>
      <c r="U349" s="98">
        <v>249.95346599999999</v>
      </c>
      <c r="V349" s="98">
        <v>9416.7055299999993</v>
      </c>
      <c r="W349" s="98">
        <v>8742.2492299999994</v>
      </c>
      <c r="X349" s="98"/>
      <c r="Y349" s="98">
        <v>-674.45630000000006</v>
      </c>
      <c r="Z349" s="101">
        <v>0.93</v>
      </c>
      <c r="AA349" s="99">
        <v>2432.04711</v>
      </c>
      <c r="AB349" s="99">
        <v>266.65155900000002</v>
      </c>
      <c r="AC349" s="98"/>
      <c r="AD349" s="99">
        <v>2906.9007200000001</v>
      </c>
      <c r="AE349" s="99">
        <v>2698.69866</v>
      </c>
    </row>
    <row r="350" spans="1:31" ht="15.5" x14ac:dyDescent="0.35">
      <c r="A350" s="100">
        <v>45658</v>
      </c>
      <c r="B350" s="98">
        <v>9418.3109999999997</v>
      </c>
      <c r="C350" s="98">
        <v>4715.7999799999998</v>
      </c>
      <c r="D350" s="98">
        <v>337.32138800000001</v>
      </c>
      <c r="E350" s="98">
        <v>865.54215099999999</v>
      </c>
      <c r="F350" s="98">
        <v>637.19926799999996</v>
      </c>
      <c r="G350" s="99">
        <v>2620.2480300000002</v>
      </c>
      <c r="H350" s="98">
        <v>760.658727</v>
      </c>
      <c r="I350" s="98">
        <v>132.02968200000001</v>
      </c>
      <c r="J350" s="98">
        <v>134.276433</v>
      </c>
      <c r="K350" s="98">
        <v>679.05896700000005</v>
      </c>
      <c r="L350" s="98">
        <v>427.75031100000001</v>
      </c>
      <c r="M350" s="98">
        <v>463.06408099999999</v>
      </c>
      <c r="N350" s="98">
        <v>377.970935</v>
      </c>
      <c r="O350" s="99">
        <v>287.30361599999998</v>
      </c>
      <c r="P350" s="98">
        <v>456.25097799999998</v>
      </c>
      <c r="Q350" s="98">
        <v>277.34513900000002</v>
      </c>
      <c r="R350" s="98">
        <v>327.89386999999999</v>
      </c>
      <c r="S350" s="98">
        <v>172.13507100000001</v>
      </c>
      <c r="T350" s="98">
        <v>212.33293499999999</v>
      </c>
      <c r="U350" s="98">
        <v>249.92931899999999</v>
      </c>
      <c r="V350" s="98">
        <v>9418.3109999999997</v>
      </c>
      <c r="W350" s="98">
        <v>8749.7849999999999</v>
      </c>
      <c r="X350" s="98"/>
      <c r="Y350" s="98">
        <v>-668.52599999999995</v>
      </c>
      <c r="Z350" s="101">
        <v>0.93</v>
      </c>
      <c r="AA350" s="99">
        <v>2434.2588500000002</v>
      </c>
      <c r="AB350" s="99">
        <v>266.910369</v>
      </c>
      <c r="AC350" s="98"/>
      <c r="AD350" s="99">
        <v>2907.5516400000001</v>
      </c>
      <c r="AE350" s="99">
        <v>2701.1692200000002</v>
      </c>
    </row>
    <row r="351" spans="1:31" ht="15.5" x14ac:dyDescent="0.35">
      <c r="A351" s="100">
        <v>45689</v>
      </c>
      <c r="B351" s="98">
        <v>9419.9511299999995</v>
      </c>
      <c r="C351" s="98">
        <v>4717.6285200000002</v>
      </c>
      <c r="D351" s="98">
        <v>337.40212200000002</v>
      </c>
      <c r="E351" s="98">
        <v>866.27814899999998</v>
      </c>
      <c r="F351" s="98">
        <v>637.12236299999995</v>
      </c>
      <c r="G351" s="99">
        <v>2620.8314999999998</v>
      </c>
      <c r="H351" s="98">
        <v>761.08206900000005</v>
      </c>
      <c r="I351" s="98">
        <v>132.03467900000001</v>
      </c>
      <c r="J351" s="98">
        <v>134.28736000000001</v>
      </c>
      <c r="K351" s="98">
        <v>679.16371100000003</v>
      </c>
      <c r="L351" s="98">
        <v>427.532758</v>
      </c>
      <c r="M351" s="98">
        <v>462.93545899999998</v>
      </c>
      <c r="N351" s="98">
        <v>377.92377099999999</v>
      </c>
      <c r="O351" s="99">
        <v>287.38545199999999</v>
      </c>
      <c r="P351" s="98">
        <v>456.27517499999999</v>
      </c>
      <c r="Q351" s="98">
        <v>277.32416799999999</v>
      </c>
      <c r="R351" s="98">
        <v>327.97573699999998</v>
      </c>
      <c r="S351" s="98">
        <v>172.07081099999999</v>
      </c>
      <c r="T351" s="98">
        <v>212.42028400000001</v>
      </c>
      <c r="U351" s="98">
        <v>249.90626</v>
      </c>
      <c r="V351" s="98">
        <v>9419.9511299999995</v>
      </c>
      <c r="W351" s="98">
        <v>8757.3738900000008</v>
      </c>
      <c r="X351" s="98"/>
      <c r="Y351" s="98">
        <v>-662.57723999999996</v>
      </c>
      <c r="Z351" s="101">
        <v>0.93</v>
      </c>
      <c r="AA351" s="99">
        <v>2436.48837</v>
      </c>
      <c r="AB351" s="99">
        <v>267.17143399999998</v>
      </c>
      <c r="AC351" s="98"/>
      <c r="AD351" s="99">
        <v>2908.21695</v>
      </c>
      <c r="AE351" s="99">
        <v>2703.6597999999999</v>
      </c>
    </row>
    <row r="352" spans="1:31" ht="15.5" x14ac:dyDescent="0.35">
      <c r="A352" s="100">
        <v>45717</v>
      </c>
      <c r="B352" s="98">
        <v>9421.6228599999995</v>
      </c>
      <c r="C352" s="98">
        <v>4719.4732000000004</v>
      </c>
      <c r="D352" s="98">
        <v>337.48223300000001</v>
      </c>
      <c r="E352" s="98">
        <v>867.01443600000005</v>
      </c>
      <c r="F352" s="98">
        <v>637.04528100000005</v>
      </c>
      <c r="G352" s="99">
        <v>2621.4298699999999</v>
      </c>
      <c r="H352" s="98">
        <v>761.50692900000001</v>
      </c>
      <c r="I352" s="98">
        <v>132.03973099999999</v>
      </c>
      <c r="J352" s="98">
        <v>134.29856599999999</v>
      </c>
      <c r="K352" s="98">
        <v>679.26880000000006</v>
      </c>
      <c r="L352" s="98">
        <v>427.31624399999998</v>
      </c>
      <c r="M352" s="98">
        <v>462.80900700000001</v>
      </c>
      <c r="N352" s="98">
        <v>377.87812500000001</v>
      </c>
      <c r="O352" s="99">
        <v>287.46908500000001</v>
      </c>
      <c r="P352" s="98">
        <v>456.30284</v>
      </c>
      <c r="Q352" s="98">
        <v>277.30400200000003</v>
      </c>
      <c r="R352" s="98">
        <v>328.059121</v>
      </c>
      <c r="S352" s="98">
        <v>172.00715199999999</v>
      </c>
      <c r="T352" s="98">
        <v>212.508486</v>
      </c>
      <c r="U352" s="98">
        <v>249.884457</v>
      </c>
      <c r="V352" s="98">
        <v>9421.6228599999995</v>
      </c>
      <c r="W352" s="98">
        <v>8765.0270500000006</v>
      </c>
      <c r="X352" s="98"/>
      <c r="Y352" s="98">
        <v>-656.59581000000003</v>
      </c>
      <c r="Z352" s="101">
        <v>0.93</v>
      </c>
      <c r="AA352" s="99">
        <v>2438.74161</v>
      </c>
      <c r="AB352" s="99">
        <v>267.43527599999999</v>
      </c>
      <c r="AC352" s="98"/>
      <c r="AD352" s="99">
        <v>2908.8989499999998</v>
      </c>
      <c r="AE352" s="99">
        <v>2706.1768900000002</v>
      </c>
    </row>
    <row r="353" spans="1:31" ht="15.5" x14ac:dyDescent="0.35">
      <c r="A353" s="100">
        <v>45748</v>
      </c>
      <c r="B353" s="98">
        <v>9423.3119999999999</v>
      </c>
      <c r="C353" s="98">
        <v>4721.3259799999996</v>
      </c>
      <c r="D353" s="98">
        <v>337.56100199999997</v>
      </c>
      <c r="E353" s="98">
        <v>867.74816899999996</v>
      </c>
      <c r="F353" s="98">
        <v>636.96725600000002</v>
      </c>
      <c r="G353" s="99">
        <v>2622.0400599999998</v>
      </c>
      <c r="H353" s="98">
        <v>761.93216600000005</v>
      </c>
      <c r="I353" s="98">
        <v>132.04458299999999</v>
      </c>
      <c r="J353" s="98">
        <v>134.3098</v>
      </c>
      <c r="K353" s="98">
        <v>679.37462300000004</v>
      </c>
      <c r="L353" s="98">
        <v>427.100166</v>
      </c>
      <c r="M353" s="98">
        <v>462.68351999999999</v>
      </c>
      <c r="N353" s="98">
        <v>377.83337999999998</v>
      </c>
      <c r="O353" s="99">
        <v>287.55394000000001</v>
      </c>
      <c r="P353" s="98">
        <v>456.33301499999999</v>
      </c>
      <c r="Q353" s="98">
        <v>277.28401000000002</v>
      </c>
      <c r="R353" s="98">
        <v>328.14365600000002</v>
      </c>
      <c r="S353" s="98">
        <v>171.943658</v>
      </c>
      <c r="T353" s="98">
        <v>212.59729100000001</v>
      </c>
      <c r="U353" s="98">
        <v>249.86360400000001</v>
      </c>
      <c r="V353" s="98">
        <v>9423.3119999999999</v>
      </c>
      <c r="W353" s="98">
        <v>8772.7440000000006</v>
      </c>
      <c r="X353" s="98"/>
      <c r="Y353" s="98">
        <v>-650.56799999999998</v>
      </c>
      <c r="Z353" s="101">
        <v>0.93</v>
      </c>
      <c r="AA353" s="99">
        <v>2441.0192699999998</v>
      </c>
      <c r="AB353" s="99">
        <v>267.70174900000001</v>
      </c>
      <c r="AC353" s="98"/>
      <c r="AD353" s="99">
        <v>2909.5940000000001</v>
      </c>
      <c r="AE353" s="99">
        <v>2708.72102</v>
      </c>
    </row>
    <row r="354" spans="1:31" ht="15.5" x14ac:dyDescent="0.35">
      <c r="A354" s="100">
        <v>45778</v>
      </c>
      <c r="B354" s="98">
        <v>9425.0072199999995</v>
      </c>
      <c r="C354" s="98">
        <v>4723.18037</v>
      </c>
      <c r="D354" s="98">
        <v>337.63799799999998</v>
      </c>
      <c r="E354" s="98">
        <v>868.47745699999996</v>
      </c>
      <c r="F354" s="98">
        <v>636.88785399999995</v>
      </c>
      <c r="G354" s="99">
        <v>2622.6588900000002</v>
      </c>
      <c r="H354" s="98">
        <v>762.35696399999995</v>
      </c>
      <c r="I354" s="98">
        <v>132.04906299999999</v>
      </c>
      <c r="J354" s="98">
        <v>134.320887</v>
      </c>
      <c r="K354" s="98">
        <v>679.48154899999997</v>
      </c>
      <c r="L354" s="98">
        <v>426.884072</v>
      </c>
      <c r="M354" s="98">
        <v>462.558063</v>
      </c>
      <c r="N354" s="98">
        <v>377.78902699999998</v>
      </c>
      <c r="O354" s="99">
        <v>287.63950999999997</v>
      </c>
      <c r="P354" s="98">
        <v>456.36484400000001</v>
      </c>
      <c r="Q354" s="98">
        <v>277.26370300000002</v>
      </c>
      <c r="R354" s="98">
        <v>328.22900299999998</v>
      </c>
      <c r="S354" s="98">
        <v>171.880009</v>
      </c>
      <c r="T354" s="98">
        <v>212.686485</v>
      </c>
      <c r="U354" s="98">
        <v>249.84343999999999</v>
      </c>
      <c r="V354" s="98">
        <v>9425.0072199999995</v>
      </c>
      <c r="W354" s="98">
        <v>8780.45615</v>
      </c>
      <c r="X354" s="98"/>
      <c r="Y354" s="98">
        <v>-644.55106999999998</v>
      </c>
      <c r="Z354" s="101">
        <v>0.93</v>
      </c>
      <c r="AA354" s="99">
        <v>2443.3022599999999</v>
      </c>
      <c r="AB354" s="99">
        <v>267.96861200000001</v>
      </c>
      <c r="AC354" s="98"/>
      <c r="AD354" s="99">
        <v>2910.2984000000001</v>
      </c>
      <c r="AE354" s="99">
        <v>2711.2708699999998</v>
      </c>
    </row>
    <row r="355" spans="1:31" ht="15.5" x14ac:dyDescent="0.35">
      <c r="A355" s="100">
        <v>45809</v>
      </c>
      <c r="B355" s="98">
        <v>9426.7085800000004</v>
      </c>
      <c r="C355" s="98">
        <v>4725.0360600000004</v>
      </c>
      <c r="D355" s="98">
        <v>337.71394199999997</v>
      </c>
      <c r="E355" s="98">
        <v>869.20421799999997</v>
      </c>
      <c r="F355" s="98">
        <v>636.807952</v>
      </c>
      <c r="G355" s="99">
        <v>2623.28278</v>
      </c>
      <c r="H355" s="98">
        <v>762.78179499999999</v>
      </c>
      <c r="I355" s="98">
        <v>132.05332799999999</v>
      </c>
      <c r="J355" s="98">
        <v>134.33195699999999</v>
      </c>
      <c r="K355" s="98">
        <v>679.58987500000001</v>
      </c>
      <c r="L355" s="98">
        <v>426.66811999999999</v>
      </c>
      <c r="M355" s="98">
        <v>462.43276100000003</v>
      </c>
      <c r="N355" s="98">
        <v>377.74497600000001</v>
      </c>
      <c r="O355" s="99">
        <v>287.72556700000001</v>
      </c>
      <c r="P355" s="98">
        <v>456.39787000000001</v>
      </c>
      <c r="Q355" s="98">
        <v>277.24314700000002</v>
      </c>
      <c r="R355" s="98">
        <v>328.314953</v>
      </c>
      <c r="S355" s="98">
        <v>171.81634399999999</v>
      </c>
      <c r="T355" s="98">
        <v>212.77601000000001</v>
      </c>
      <c r="U355" s="98">
        <v>249.82388399999999</v>
      </c>
      <c r="V355" s="98">
        <v>9426.7085800000004</v>
      </c>
      <c r="W355" s="98">
        <v>8787.8225199999997</v>
      </c>
      <c r="X355" s="98"/>
      <c r="Y355" s="98">
        <v>-638.88607000000002</v>
      </c>
      <c r="Z355" s="101">
        <v>0.93</v>
      </c>
      <c r="AA355" s="99">
        <v>2445.4923199999998</v>
      </c>
      <c r="AB355" s="99">
        <v>268.22524399999998</v>
      </c>
      <c r="AC355" s="98"/>
      <c r="AD355" s="99">
        <v>2911.0083399999999</v>
      </c>
      <c r="AE355" s="99">
        <v>2713.7175699999998</v>
      </c>
    </row>
    <row r="356" spans="1:31" ht="15.5" x14ac:dyDescent="0.35">
      <c r="A356" s="100">
        <v>45839</v>
      </c>
      <c r="B356" s="98">
        <v>9428.4189999999999</v>
      </c>
      <c r="C356" s="98">
        <v>4726.89426</v>
      </c>
      <c r="D356" s="98">
        <v>337.78984200000002</v>
      </c>
      <c r="E356" s="98">
        <v>869.93132300000002</v>
      </c>
      <c r="F356" s="98">
        <v>636.72875599999998</v>
      </c>
      <c r="G356" s="99">
        <v>2623.9080199999999</v>
      </c>
      <c r="H356" s="98">
        <v>763.207449</v>
      </c>
      <c r="I356" s="98">
        <v>132.05761999999999</v>
      </c>
      <c r="J356" s="98">
        <v>134.34321700000001</v>
      </c>
      <c r="K356" s="98">
        <v>679.699882</v>
      </c>
      <c r="L356" s="98">
        <v>426.45261900000003</v>
      </c>
      <c r="M356" s="98">
        <v>462.30800299999999</v>
      </c>
      <c r="N356" s="98">
        <v>377.70124399999997</v>
      </c>
      <c r="O356" s="99">
        <v>287.81195400000001</v>
      </c>
      <c r="P356" s="98">
        <v>456.431736</v>
      </c>
      <c r="Q356" s="98">
        <v>277.22254500000003</v>
      </c>
      <c r="R356" s="98">
        <v>328.40132499999999</v>
      </c>
      <c r="S356" s="98">
        <v>171.75292099999999</v>
      </c>
      <c r="T356" s="98">
        <v>212.86584099999999</v>
      </c>
      <c r="U356" s="98">
        <v>249.80489800000001</v>
      </c>
      <c r="V356" s="98">
        <v>9428.4189999999999</v>
      </c>
      <c r="W356" s="98">
        <v>8794.4339999999993</v>
      </c>
      <c r="X356" s="98"/>
      <c r="Y356" s="98">
        <v>-633.98500000000001</v>
      </c>
      <c r="Z356" s="101">
        <v>0.93</v>
      </c>
      <c r="AA356" s="99">
        <v>2447.4714100000001</v>
      </c>
      <c r="AB356" s="99">
        <v>268.45892600000002</v>
      </c>
      <c r="AC356" s="98"/>
      <c r="AD356" s="99">
        <v>2911.7199799999999</v>
      </c>
      <c r="AE356" s="99">
        <v>2715.9303399999999</v>
      </c>
    </row>
    <row r="357" spans="1:31" ht="15.5" x14ac:dyDescent="0.35">
      <c r="A357" s="100">
        <v>45870</v>
      </c>
      <c r="B357" s="98">
        <v>9430.1370200000001</v>
      </c>
      <c r="C357" s="98">
        <v>4728.75425</v>
      </c>
      <c r="D357" s="98">
        <v>337.86638299999998</v>
      </c>
      <c r="E357" s="98">
        <v>870.66072799999995</v>
      </c>
      <c r="F357" s="98">
        <v>636.65096600000004</v>
      </c>
      <c r="G357" s="99">
        <v>2624.5308100000002</v>
      </c>
      <c r="H357" s="98">
        <v>763.63425600000005</v>
      </c>
      <c r="I357" s="98">
        <v>132.06207800000001</v>
      </c>
      <c r="J357" s="98">
        <v>134.35475199999999</v>
      </c>
      <c r="K357" s="98">
        <v>679.81143899999995</v>
      </c>
      <c r="L357" s="98">
        <v>426.23764399999999</v>
      </c>
      <c r="M357" s="98">
        <v>462.18387300000001</v>
      </c>
      <c r="N357" s="98">
        <v>377.65774599999997</v>
      </c>
      <c r="O357" s="99">
        <v>287.898438</v>
      </c>
      <c r="P357" s="98">
        <v>456.46591699999999</v>
      </c>
      <c r="Q357" s="98">
        <v>277.20200899999998</v>
      </c>
      <c r="R357" s="98">
        <v>328.48783400000002</v>
      </c>
      <c r="S357" s="98">
        <v>171.68985000000001</v>
      </c>
      <c r="T357" s="98">
        <v>212.955837</v>
      </c>
      <c r="U357" s="98">
        <v>249.78632899999999</v>
      </c>
      <c r="V357" s="98">
        <v>9430.1370200000001</v>
      </c>
      <c r="W357" s="98">
        <v>8800.2377199999992</v>
      </c>
      <c r="X357" s="98"/>
      <c r="Y357" s="98">
        <v>-629.89930000000004</v>
      </c>
      <c r="Z357" s="101">
        <v>0.93</v>
      </c>
      <c r="AA357" s="99">
        <v>2449.2215700000002</v>
      </c>
      <c r="AB357" s="99">
        <v>268.66785499999997</v>
      </c>
      <c r="AC357" s="98"/>
      <c r="AD357" s="99">
        <v>2912.4292399999999</v>
      </c>
      <c r="AE357" s="99">
        <v>2717.8894300000002</v>
      </c>
    </row>
    <row r="358" spans="1:31" ht="15.5" x14ac:dyDescent="0.35">
      <c r="A358" s="100">
        <v>45901</v>
      </c>
      <c r="B358" s="98">
        <v>9431.8437699999995</v>
      </c>
      <c r="C358" s="98">
        <v>4730.6075700000001</v>
      </c>
      <c r="D358" s="98">
        <v>337.94296700000001</v>
      </c>
      <c r="E358" s="98">
        <v>871.39073399999995</v>
      </c>
      <c r="F358" s="98">
        <v>636.57324200000005</v>
      </c>
      <c r="G358" s="99">
        <v>2625.1467499999999</v>
      </c>
      <c r="H358" s="98">
        <v>764.06068000000005</v>
      </c>
      <c r="I358" s="98">
        <v>132.066442</v>
      </c>
      <c r="J358" s="98">
        <v>134.36616599999999</v>
      </c>
      <c r="K358" s="98">
        <v>679.922775</v>
      </c>
      <c r="L358" s="98">
        <v>426.02232900000001</v>
      </c>
      <c r="M358" s="98">
        <v>462.05923000000001</v>
      </c>
      <c r="N358" s="98">
        <v>377.61400200000003</v>
      </c>
      <c r="O358" s="99">
        <v>287.98446799999999</v>
      </c>
      <c r="P358" s="98">
        <v>456.49921899999998</v>
      </c>
      <c r="Q358" s="98">
        <v>277.181264</v>
      </c>
      <c r="R358" s="98">
        <v>328.57377600000001</v>
      </c>
      <c r="S358" s="98">
        <v>171.62667300000001</v>
      </c>
      <c r="T358" s="98">
        <v>213.04537400000001</v>
      </c>
      <c r="U358" s="98">
        <v>249.76754399999999</v>
      </c>
      <c r="V358" s="98">
        <v>9431.8437699999995</v>
      </c>
      <c r="W358" s="98">
        <v>8806.6056599999993</v>
      </c>
      <c r="X358" s="98"/>
      <c r="Y358" s="98">
        <v>-625.23811000000001</v>
      </c>
      <c r="Z358" s="101">
        <v>0.93</v>
      </c>
      <c r="AA358" s="99">
        <v>2451.1254399999998</v>
      </c>
      <c r="AB358" s="99">
        <v>268.89394099999998</v>
      </c>
      <c r="AC358" s="98"/>
      <c r="AD358" s="99">
        <v>2913.1312200000002</v>
      </c>
      <c r="AE358" s="99">
        <v>2720.0193800000002</v>
      </c>
    </row>
    <row r="359" spans="1:31" ht="15.5" x14ac:dyDescent="0.35">
      <c r="A359" s="100">
        <v>45931</v>
      </c>
      <c r="B359" s="98">
        <v>9433.5159999999996</v>
      </c>
      <c r="C359" s="98">
        <v>4732.4438099999998</v>
      </c>
      <c r="D359" s="98">
        <v>338.01867199999998</v>
      </c>
      <c r="E359" s="98">
        <v>872.11873000000003</v>
      </c>
      <c r="F359" s="98">
        <v>636.49373700000001</v>
      </c>
      <c r="G359" s="99">
        <v>2625.7513399999998</v>
      </c>
      <c r="H359" s="98">
        <v>764.48472100000004</v>
      </c>
      <c r="I359" s="98">
        <v>132.070347</v>
      </c>
      <c r="J359" s="98">
        <v>134.37694300000001</v>
      </c>
      <c r="K359" s="98">
        <v>680.03171099999997</v>
      </c>
      <c r="L359" s="98">
        <v>425.80557800000003</v>
      </c>
      <c r="M359" s="98">
        <v>461.93262700000002</v>
      </c>
      <c r="N359" s="98">
        <v>377.56942700000002</v>
      </c>
      <c r="O359" s="99">
        <v>288.06941999999998</v>
      </c>
      <c r="P359" s="98">
        <v>456.53027900000001</v>
      </c>
      <c r="Q359" s="98">
        <v>277.159943</v>
      </c>
      <c r="R359" s="98">
        <v>328.65834100000001</v>
      </c>
      <c r="S359" s="98">
        <v>171.562783</v>
      </c>
      <c r="T359" s="98">
        <v>213.13370900000001</v>
      </c>
      <c r="U359" s="98">
        <v>249.74778900000001</v>
      </c>
      <c r="V359" s="98">
        <v>9433.5159999999996</v>
      </c>
      <c r="W359" s="98">
        <v>8815.2659999999996</v>
      </c>
      <c r="X359" s="98"/>
      <c r="Y359" s="98">
        <v>-618.25</v>
      </c>
      <c r="Z359" s="101">
        <v>0.93</v>
      </c>
      <c r="AA359" s="99">
        <v>2453.6659</v>
      </c>
      <c r="AB359" s="99">
        <v>269.19004100000001</v>
      </c>
      <c r="AC359" s="98"/>
      <c r="AD359" s="99">
        <v>2913.8207600000001</v>
      </c>
      <c r="AE359" s="99">
        <v>2722.8559399999999</v>
      </c>
    </row>
    <row r="360" spans="1:31" ht="15.5" x14ac:dyDescent="0.35">
      <c r="A360" s="100">
        <v>45962</v>
      </c>
      <c r="B360" s="98">
        <v>9435.14869</v>
      </c>
      <c r="C360" s="98">
        <v>4734.2613700000002</v>
      </c>
      <c r="D360" s="98">
        <v>338.09316100000001</v>
      </c>
      <c r="E360" s="98">
        <v>872.84391100000005</v>
      </c>
      <c r="F360" s="98">
        <v>636.41178200000002</v>
      </c>
      <c r="G360" s="99">
        <v>2626.34474</v>
      </c>
      <c r="H360" s="98">
        <v>764.90587600000003</v>
      </c>
      <c r="I360" s="98">
        <v>132.073679</v>
      </c>
      <c r="J360" s="98">
        <v>134.38689299999999</v>
      </c>
      <c r="K360" s="98">
        <v>680.13737500000002</v>
      </c>
      <c r="L360" s="98">
        <v>425.58709399999998</v>
      </c>
      <c r="M360" s="98">
        <v>461.80367200000001</v>
      </c>
      <c r="N360" s="98">
        <v>377.52402899999998</v>
      </c>
      <c r="O360" s="99">
        <v>288.15322700000002</v>
      </c>
      <c r="P360" s="98">
        <v>456.558806</v>
      </c>
      <c r="Q360" s="98">
        <v>277.13811199999998</v>
      </c>
      <c r="R360" s="98">
        <v>328.741376</v>
      </c>
      <c r="S360" s="98">
        <v>171.49797100000001</v>
      </c>
      <c r="T360" s="98">
        <v>213.22058699999999</v>
      </c>
      <c r="U360" s="98">
        <v>249.72685000000001</v>
      </c>
      <c r="V360" s="98">
        <v>9435.14869</v>
      </c>
      <c r="W360" s="98">
        <v>8827.4479300000003</v>
      </c>
      <c r="X360" s="98"/>
      <c r="Y360" s="98">
        <v>-607.70075999999995</v>
      </c>
      <c r="Z360" s="101">
        <v>0.94</v>
      </c>
      <c r="AA360" s="99">
        <v>2457.1866599999998</v>
      </c>
      <c r="AB360" s="99">
        <v>269.59380199999998</v>
      </c>
      <c r="AC360" s="98"/>
      <c r="AD360" s="99">
        <v>2914.4979699999999</v>
      </c>
      <c r="AE360" s="99">
        <v>2726.7804599999999</v>
      </c>
    </row>
    <row r="361" spans="1:31" ht="15.5" x14ac:dyDescent="0.35">
      <c r="A361" s="100">
        <v>45992</v>
      </c>
      <c r="B361" s="98">
        <v>9436.8096700000006</v>
      </c>
      <c r="C361" s="98">
        <v>4736.0938800000004</v>
      </c>
      <c r="D361" s="98">
        <v>338.16842700000001</v>
      </c>
      <c r="E361" s="98">
        <v>873.57271900000001</v>
      </c>
      <c r="F361" s="98">
        <v>636.33141899999998</v>
      </c>
      <c r="G361" s="99">
        <v>2626.9458100000002</v>
      </c>
      <c r="H361" s="98">
        <v>765.32961699999998</v>
      </c>
      <c r="I361" s="98">
        <v>132.07731000000001</v>
      </c>
      <c r="J361" s="98">
        <v>134.39712900000001</v>
      </c>
      <c r="K361" s="98">
        <v>680.24413800000002</v>
      </c>
      <c r="L361" s="98">
        <v>425.36980199999999</v>
      </c>
      <c r="M361" s="98">
        <v>461.676196</v>
      </c>
      <c r="N361" s="98">
        <v>377.48016000000001</v>
      </c>
      <c r="O361" s="99">
        <v>288.23807199999999</v>
      </c>
      <c r="P361" s="98">
        <v>456.58879100000001</v>
      </c>
      <c r="Q361" s="98">
        <v>277.11757999999998</v>
      </c>
      <c r="R361" s="98">
        <v>328.82535100000001</v>
      </c>
      <c r="S361" s="98">
        <v>171.43360300000001</v>
      </c>
      <c r="T361" s="98">
        <v>213.30769699999999</v>
      </c>
      <c r="U361" s="98">
        <v>249.70665199999999</v>
      </c>
      <c r="V361" s="98">
        <v>9436.8096700000006</v>
      </c>
      <c r="W361" s="98">
        <v>8842.3845600000004</v>
      </c>
      <c r="X361" s="98"/>
      <c r="Y361" s="98">
        <v>-594.42511000000002</v>
      </c>
      <c r="Z361" s="101">
        <v>0.94</v>
      </c>
      <c r="AA361" s="99">
        <v>2461.4743600000002</v>
      </c>
      <c r="AB361" s="99">
        <v>270.08194099999997</v>
      </c>
      <c r="AC361" s="98"/>
      <c r="AD361" s="99">
        <v>2915.18388</v>
      </c>
      <c r="AE361" s="99">
        <v>2731.5563000000002</v>
      </c>
    </row>
    <row r="362" spans="1:31" ht="15.5" x14ac:dyDescent="0.35">
      <c r="A362" s="100">
        <v>46023</v>
      </c>
      <c r="B362" s="98">
        <v>9438.5849999999991</v>
      </c>
      <c r="C362" s="98">
        <v>4737.9837900000002</v>
      </c>
      <c r="D362" s="98">
        <v>338.24704800000001</v>
      </c>
      <c r="E362" s="98">
        <v>874.313401</v>
      </c>
      <c r="F362" s="98">
        <v>636.25787100000002</v>
      </c>
      <c r="G362" s="99">
        <v>2627.57807</v>
      </c>
      <c r="H362" s="98">
        <v>765.76291500000002</v>
      </c>
      <c r="I362" s="98">
        <v>132.082357</v>
      </c>
      <c r="J362" s="98">
        <v>134.40909400000001</v>
      </c>
      <c r="K362" s="98">
        <v>680.35767899999996</v>
      </c>
      <c r="L362" s="98">
        <v>425.15742799999998</v>
      </c>
      <c r="M362" s="98">
        <v>461.55508300000002</v>
      </c>
      <c r="N362" s="98">
        <v>377.440763</v>
      </c>
      <c r="O362" s="99">
        <v>288.32669700000002</v>
      </c>
      <c r="P362" s="98">
        <v>456.625293</v>
      </c>
      <c r="Q362" s="98">
        <v>277.100593</v>
      </c>
      <c r="R362" s="98">
        <v>328.91339299999999</v>
      </c>
      <c r="S362" s="98">
        <v>171.37143599999999</v>
      </c>
      <c r="T362" s="98">
        <v>213.39721800000001</v>
      </c>
      <c r="U362" s="98">
        <v>249.689661</v>
      </c>
      <c r="V362" s="98">
        <v>9438.5849999999991</v>
      </c>
      <c r="W362" s="98">
        <v>8858.81</v>
      </c>
      <c r="X362" s="98"/>
      <c r="Y362" s="98">
        <v>-579.77499999999998</v>
      </c>
      <c r="Z362" s="101">
        <v>0.94</v>
      </c>
      <c r="AA362" s="99">
        <v>2466.1763299999998</v>
      </c>
      <c r="AB362" s="99">
        <v>270.615927</v>
      </c>
      <c r="AC362" s="98"/>
      <c r="AD362" s="99">
        <v>2915.9047700000001</v>
      </c>
      <c r="AE362" s="99">
        <v>2736.7922600000002</v>
      </c>
    </row>
    <row r="363" spans="1:31" ht="15.5" x14ac:dyDescent="0.35">
      <c r="A363" s="100">
        <v>46054</v>
      </c>
      <c r="B363" s="98">
        <v>9440.5399199999993</v>
      </c>
      <c r="C363" s="98">
        <v>4739.9631900000004</v>
      </c>
      <c r="D363" s="98">
        <v>338.33100200000001</v>
      </c>
      <c r="E363" s="98">
        <v>875.07228999999995</v>
      </c>
      <c r="F363" s="98">
        <v>636.19508299999995</v>
      </c>
      <c r="G363" s="99">
        <v>2628.25911</v>
      </c>
      <c r="H363" s="98">
        <v>766.21111800000006</v>
      </c>
      <c r="I363" s="98">
        <v>132.089674</v>
      </c>
      <c r="J363" s="98">
        <v>134.42388800000001</v>
      </c>
      <c r="K363" s="98">
        <v>680.48231399999997</v>
      </c>
      <c r="L363" s="98">
        <v>424.95279099999999</v>
      </c>
      <c r="M363" s="98">
        <v>461.44407200000001</v>
      </c>
      <c r="N363" s="98">
        <v>377.40804000000003</v>
      </c>
      <c r="O363" s="99">
        <v>288.421156</v>
      </c>
      <c r="P363" s="98">
        <v>456.672213</v>
      </c>
      <c r="Q363" s="98">
        <v>277.08883800000001</v>
      </c>
      <c r="R363" s="98">
        <v>329.00790000000001</v>
      </c>
      <c r="S363" s="98">
        <v>171.312814</v>
      </c>
      <c r="T363" s="98">
        <v>213.49083300000001</v>
      </c>
      <c r="U363" s="98">
        <v>249.67775900000001</v>
      </c>
      <c r="V363" s="98">
        <v>9440.5399199999993</v>
      </c>
      <c r="W363" s="98">
        <v>8875.7696699999997</v>
      </c>
      <c r="X363" s="98"/>
      <c r="Y363" s="98">
        <v>-564.77025000000003</v>
      </c>
      <c r="Z363" s="101">
        <v>0.94</v>
      </c>
      <c r="AA363" s="99">
        <v>2471.0263100000002</v>
      </c>
      <c r="AB363" s="99">
        <v>271.16666800000002</v>
      </c>
      <c r="AC363" s="98"/>
      <c r="AD363" s="99">
        <v>2916.6802699999998</v>
      </c>
      <c r="AE363" s="99">
        <v>2742.1929700000001</v>
      </c>
    </row>
    <row r="364" spans="1:31" ht="15.5" x14ac:dyDescent="0.35">
      <c r="A364" s="100">
        <v>46082</v>
      </c>
      <c r="B364" s="98">
        <v>9442.6564999999991</v>
      </c>
      <c r="C364" s="98">
        <v>4742.0227400000003</v>
      </c>
      <c r="D364" s="98">
        <v>338.41988099999998</v>
      </c>
      <c r="E364" s="98">
        <v>875.84804699999995</v>
      </c>
      <c r="F364" s="98">
        <v>636.14189599999997</v>
      </c>
      <c r="G364" s="99">
        <v>2628.9826600000001</v>
      </c>
      <c r="H364" s="98">
        <v>766.67309699999998</v>
      </c>
      <c r="I364" s="98">
        <v>132.099054</v>
      </c>
      <c r="J364" s="98">
        <v>134.44125700000001</v>
      </c>
      <c r="K364" s="98">
        <v>680.61690699999997</v>
      </c>
      <c r="L364" s="98">
        <v>424.755066</v>
      </c>
      <c r="M364" s="98">
        <v>461.342308</v>
      </c>
      <c r="N364" s="98">
        <v>377.38124699999997</v>
      </c>
      <c r="O364" s="99">
        <v>288.52074399999998</v>
      </c>
      <c r="P364" s="98">
        <v>456.72880900000001</v>
      </c>
      <c r="Q364" s="98">
        <v>277.08178500000002</v>
      </c>
      <c r="R364" s="98">
        <v>329.108361</v>
      </c>
      <c r="S364" s="98">
        <v>171.25741500000001</v>
      </c>
      <c r="T364" s="98">
        <v>213.58824899999999</v>
      </c>
      <c r="U364" s="98">
        <v>249.670511</v>
      </c>
      <c r="V364" s="98">
        <v>9442.6564999999991</v>
      </c>
      <c r="W364" s="98">
        <v>8893.5543099999995</v>
      </c>
      <c r="X364" s="98"/>
      <c r="Y364" s="98">
        <v>-549.10218999999995</v>
      </c>
      <c r="Z364" s="101">
        <v>0.94</v>
      </c>
      <c r="AA364" s="99">
        <v>2476.1040600000001</v>
      </c>
      <c r="AB364" s="99">
        <v>271.74290500000001</v>
      </c>
      <c r="AC364" s="98"/>
      <c r="AD364" s="99">
        <v>2917.5034099999998</v>
      </c>
      <c r="AE364" s="99">
        <v>2747.8469700000001</v>
      </c>
    </row>
    <row r="365" spans="1:31" ht="15.5" x14ac:dyDescent="0.35">
      <c r="A365" s="100">
        <v>46113</v>
      </c>
      <c r="B365" s="98">
        <v>9444.8960000000006</v>
      </c>
      <c r="C365" s="98">
        <v>4744.14275</v>
      </c>
      <c r="D365" s="98">
        <v>338.51267899999999</v>
      </c>
      <c r="E365" s="98">
        <v>876.63741600000003</v>
      </c>
      <c r="F365" s="98">
        <v>636.09587299999998</v>
      </c>
      <c r="G365" s="99">
        <v>2629.7365300000001</v>
      </c>
      <c r="H365" s="98">
        <v>767.14610300000004</v>
      </c>
      <c r="I365" s="98">
        <v>132.110028</v>
      </c>
      <c r="J365" s="98">
        <v>134.46060600000001</v>
      </c>
      <c r="K365" s="98">
        <v>680.75895700000001</v>
      </c>
      <c r="L365" s="98">
        <v>424.562521</v>
      </c>
      <c r="M365" s="98">
        <v>461.24778800000001</v>
      </c>
      <c r="N365" s="98">
        <v>377.358902</v>
      </c>
      <c r="O365" s="99">
        <v>288.62406499999997</v>
      </c>
      <c r="P365" s="98">
        <v>456.79317800000001</v>
      </c>
      <c r="Q365" s="98">
        <v>277.07834600000001</v>
      </c>
      <c r="R365" s="98">
        <v>329.21353499999998</v>
      </c>
      <c r="S365" s="98">
        <v>171.204499</v>
      </c>
      <c r="T365" s="98">
        <v>213.68867800000001</v>
      </c>
      <c r="U365" s="98">
        <v>249.66690199999999</v>
      </c>
      <c r="V365" s="98">
        <v>9444.8960000000006</v>
      </c>
      <c r="W365" s="98">
        <v>8912.7659999999996</v>
      </c>
      <c r="X365" s="98"/>
      <c r="Y365" s="98">
        <v>-532.13</v>
      </c>
      <c r="Z365" s="101">
        <v>0.94</v>
      </c>
      <c r="AA365" s="99">
        <v>2481.5758999999998</v>
      </c>
      <c r="AB365" s="99">
        <v>272.36284499999999</v>
      </c>
      <c r="AC365" s="98"/>
      <c r="AD365" s="99">
        <v>2918.3605899999998</v>
      </c>
      <c r="AE365" s="99">
        <v>2753.9387499999998</v>
      </c>
    </row>
    <row r="366" spans="1:31" ht="15.5" x14ac:dyDescent="0.35">
      <c r="A366" s="100">
        <v>46143</v>
      </c>
      <c r="B366" s="98">
        <v>9447.2221699999991</v>
      </c>
      <c r="C366" s="98">
        <v>4746.3048900000003</v>
      </c>
      <c r="D366" s="98">
        <v>338.60840200000001</v>
      </c>
      <c r="E366" s="98">
        <v>877.43716700000004</v>
      </c>
      <c r="F366" s="98">
        <v>636.05478200000005</v>
      </c>
      <c r="G366" s="99">
        <v>2630.5097500000002</v>
      </c>
      <c r="H366" s="98">
        <v>767.62742400000002</v>
      </c>
      <c r="I366" s="98">
        <v>132.12214299999999</v>
      </c>
      <c r="J366" s="98">
        <v>134.48137</v>
      </c>
      <c r="K366" s="98">
        <v>680.90614600000004</v>
      </c>
      <c r="L366" s="98">
        <v>424.37354900000003</v>
      </c>
      <c r="M366" s="98">
        <v>461.15858500000002</v>
      </c>
      <c r="N366" s="98">
        <v>377.33963999999997</v>
      </c>
      <c r="O366" s="99">
        <v>288.72987000000001</v>
      </c>
      <c r="P366" s="98">
        <v>456.86341900000002</v>
      </c>
      <c r="Q366" s="98">
        <v>277.077493</v>
      </c>
      <c r="R366" s="98">
        <v>329.322227</v>
      </c>
      <c r="S366" s="98">
        <v>171.15336600000001</v>
      </c>
      <c r="T366" s="98">
        <v>213.791357</v>
      </c>
      <c r="U366" s="98">
        <v>249.665966</v>
      </c>
      <c r="V366" s="98">
        <v>9447.2221699999991</v>
      </c>
      <c r="W366" s="98">
        <v>8933.7858300000007</v>
      </c>
      <c r="X366" s="98"/>
      <c r="Y366" s="98">
        <v>-513.43633999999997</v>
      </c>
      <c r="Z366" s="101">
        <v>0.95</v>
      </c>
      <c r="AA366" s="99">
        <v>2487.5471699999998</v>
      </c>
      <c r="AB366" s="99">
        <v>273.03801800000002</v>
      </c>
      <c r="AC366" s="98"/>
      <c r="AD366" s="99">
        <v>2919.2396199999998</v>
      </c>
      <c r="AE366" s="99">
        <v>2760.5851899999998</v>
      </c>
    </row>
    <row r="367" spans="1:31" ht="15.5" x14ac:dyDescent="0.35">
      <c r="A367" s="100">
        <v>46174</v>
      </c>
      <c r="B367" s="98">
        <v>9449.6087599999992</v>
      </c>
      <c r="C367" s="98">
        <v>4748.4962599999999</v>
      </c>
      <c r="D367" s="98">
        <v>338.70610099999999</v>
      </c>
      <c r="E367" s="98">
        <v>878.24417600000004</v>
      </c>
      <c r="F367" s="98">
        <v>636.01719500000002</v>
      </c>
      <c r="G367" s="99">
        <v>2631.29646</v>
      </c>
      <c r="H367" s="98">
        <v>768.11449200000004</v>
      </c>
      <c r="I367" s="98">
        <v>132.135031</v>
      </c>
      <c r="J367" s="98">
        <v>134.50309999999999</v>
      </c>
      <c r="K367" s="98">
        <v>681.05690100000004</v>
      </c>
      <c r="L367" s="98">
        <v>424.18705899999998</v>
      </c>
      <c r="M367" s="98">
        <v>461.07307600000001</v>
      </c>
      <c r="N367" s="98">
        <v>377.32256999999998</v>
      </c>
      <c r="O367" s="99">
        <v>288.83749799999998</v>
      </c>
      <c r="P367" s="98">
        <v>456.93764299999998</v>
      </c>
      <c r="Q367" s="98">
        <v>277.07843600000001</v>
      </c>
      <c r="R367" s="98">
        <v>329.43341400000003</v>
      </c>
      <c r="S367" s="98">
        <v>171.103477</v>
      </c>
      <c r="T367" s="98">
        <v>213.89561499999999</v>
      </c>
      <c r="U367" s="98">
        <v>249.666923</v>
      </c>
      <c r="V367" s="98">
        <v>9449.6087599999992</v>
      </c>
      <c r="W367" s="98">
        <v>8956.1110700000008</v>
      </c>
      <c r="X367" s="98"/>
      <c r="Y367" s="98">
        <v>-493.49768999999998</v>
      </c>
      <c r="Z367" s="101">
        <v>0.95</v>
      </c>
      <c r="AA367" s="99">
        <v>2493.8792699999999</v>
      </c>
      <c r="AB367" s="99">
        <v>273.75320799999997</v>
      </c>
      <c r="AC367" s="98"/>
      <c r="AD367" s="99">
        <v>2920.1339600000001</v>
      </c>
      <c r="AE367" s="99">
        <v>2767.6324800000002</v>
      </c>
    </row>
    <row r="368" spans="1:31" ht="15.5" x14ac:dyDescent="0.35">
      <c r="A368" s="100">
        <v>46204</v>
      </c>
      <c r="B368" s="98">
        <v>9452.0319999999992</v>
      </c>
      <c r="C368" s="98">
        <v>4750.7053500000002</v>
      </c>
      <c r="D368" s="98">
        <v>338.80483900000002</v>
      </c>
      <c r="E368" s="98">
        <v>879.05534499999999</v>
      </c>
      <c r="F368" s="98">
        <v>635.98189000000002</v>
      </c>
      <c r="G368" s="99">
        <v>2632.09204</v>
      </c>
      <c r="H368" s="98">
        <v>768.60477600000002</v>
      </c>
      <c r="I368" s="98">
        <v>132.14834300000001</v>
      </c>
      <c r="J368" s="98">
        <v>134.525375</v>
      </c>
      <c r="K368" s="98">
        <v>681.209834</v>
      </c>
      <c r="L368" s="98">
        <v>424.00208600000002</v>
      </c>
      <c r="M368" s="98">
        <v>460.98971499999999</v>
      </c>
      <c r="N368" s="98">
        <v>377.306917</v>
      </c>
      <c r="O368" s="99">
        <v>288.94643500000001</v>
      </c>
      <c r="P368" s="98">
        <v>457.01396299999999</v>
      </c>
      <c r="Q368" s="98">
        <v>277.08044599999999</v>
      </c>
      <c r="R368" s="98">
        <v>329.54611799999998</v>
      </c>
      <c r="S368" s="98">
        <v>171.054328</v>
      </c>
      <c r="T368" s="98">
        <v>214.00080399999999</v>
      </c>
      <c r="U368" s="98">
        <v>249.66904400000001</v>
      </c>
      <c r="V368" s="98">
        <v>9452.0319999999992</v>
      </c>
      <c r="W368" s="98">
        <v>8979.018</v>
      </c>
      <c r="X368" s="98"/>
      <c r="Y368" s="98">
        <v>-473.01400000000001</v>
      </c>
      <c r="Z368" s="101">
        <v>0.95</v>
      </c>
      <c r="AA368" s="99">
        <v>2500.3726000000001</v>
      </c>
      <c r="AB368" s="99">
        <v>274.48650600000002</v>
      </c>
      <c r="AC368" s="98"/>
      <c r="AD368" s="99">
        <v>2921.0384800000002</v>
      </c>
      <c r="AE368" s="99">
        <v>2774.8591099999999</v>
      </c>
    </row>
    <row r="369" spans="1:31" ht="15.5" x14ac:dyDescent="0.35">
      <c r="A369" s="100">
        <v>46235</v>
      </c>
      <c r="B369" s="98">
        <v>9454.4774500000003</v>
      </c>
      <c r="C369" s="98">
        <v>4752.9254799999999</v>
      </c>
      <c r="D369" s="98">
        <v>338.90403300000003</v>
      </c>
      <c r="E369" s="98">
        <v>879.86873800000001</v>
      </c>
      <c r="F369" s="98">
        <v>635.94820000000004</v>
      </c>
      <c r="G369" s="99">
        <v>2632.8941500000001</v>
      </c>
      <c r="H369" s="98">
        <v>769.09669399999996</v>
      </c>
      <c r="I369" s="98">
        <v>132.161866</v>
      </c>
      <c r="J369" s="98">
        <v>134.54792800000001</v>
      </c>
      <c r="K369" s="98">
        <v>681.36419000000001</v>
      </c>
      <c r="L369" s="98">
        <v>423.81806499999999</v>
      </c>
      <c r="M369" s="98">
        <v>460.90742999999998</v>
      </c>
      <c r="N369" s="98">
        <v>377.29219799999998</v>
      </c>
      <c r="O369" s="99">
        <v>289.05637100000001</v>
      </c>
      <c r="P369" s="98">
        <v>457.09110099999998</v>
      </c>
      <c r="Q369" s="98">
        <v>277.083054</v>
      </c>
      <c r="R369" s="98">
        <v>329.65968500000002</v>
      </c>
      <c r="S369" s="98">
        <v>171.005574</v>
      </c>
      <c r="T369" s="98">
        <v>214.10647599999999</v>
      </c>
      <c r="U369" s="98">
        <v>249.671818</v>
      </c>
      <c r="V369" s="98">
        <v>9454.4774500000003</v>
      </c>
      <c r="W369" s="98">
        <v>9001.8580700000002</v>
      </c>
      <c r="X369" s="98"/>
      <c r="Y369" s="98">
        <v>-452.61937999999998</v>
      </c>
      <c r="Z369" s="101">
        <v>0.95</v>
      </c>
      <c r="AA369" s="99">
        <v>2506.8481700000002</v>
      </c>
      <c r="AB369" s="99">
        <v>275.21821699999998</v>
      </c>
      <c r="AC369" s="98"/>
      <c r="AD369" s="99">
        <v>2921.9505199999999</v>
      </c>
      <c r="AE369" s="99">
        <v>2782.0663800000002</v>
      </c>
    </row>
    <row r="370" spans="1:31" ht="15.5" x14ac:dyDescent="0.35">
      <c r="A370" s="100">
        <v>46266</v>
      </c>
      <c r="B370" s="98">
        <v>9456.96803</v>
      </c>
      <c r="C370" s="98">
        <v>4755.1695200000004</v>
      </c>
      <c r="D370" s="98">
        <v>339.00449900000001</v>
      </c>
      <c r="E370" s="98">
        <v>880.68706299999997</v>
      </c>
      <c r="F370" s="98">
        <v>635.91769199999999</v>
      </c>
      <c r="G370" s="99">
        <v>2633.70955</v>
      </c>
      <c r="H370" s="98">
        <v>769.59246199999995</v>
      </c>
      <c r="I370" s="98">
        <v>132.175938</v>
      </c>
      <c r="J370" s="98">
        <v>134.57111499999999</v>
      </c>
      <c r="K370" s="98">
        <v>681.52175999999997</v>
      </c>
      <c r="L370" s="98">
        <v>423.63601599999998</v>
      </c>
      <c r="M370" s="98">
        <v>460.82705199999998</v>
      </c>
      <c r="N370" s="98">
        <v>377.27910000000003</v>
      </c>
      <c r="O370" s="99">
        <v>289.16780999999997</v>
      </c>
      <c r="P370" s="98">
        <v>457.17021299999999</v>
      </c>
      <c r="Q370" s="98">
        <v>277.08684599999998</v>
      </c>
      <c r="R370" s="98">
        <v>329.77475500000003</v>
      </c>
      <c r="S370" s="98">
        <v>170.957492</v>
      </c>
      <c r="T370" s="98">
        <v>214.212976</v>
      </c>
      <c r="U370" s="98">
        <v>249.67561699999999</v>
      </c>
      <c r="V370" s="98">
        <v>9456.96803</v>
      </c>
      <c r="W370" s="98">
        <v>9024.2833300000002</v>
      </c>
      <c r="X370" s="98"/>
      <c r="Y370" s="98">
        <v>-432.68470000000002</v>
      </c>
      <c r="Z370" s="101">
        <v>0.95</v>
      </c>
      <c r="AA370" s="99">
        <v>2513.2094299999999</v>
      </c>
      <c r="AB370" s="99">
        <v>275.93751400000002</v>
      </c>
      <c r="AC370" s="98"/>
      <c r="AD370" s="99">
        <v>2922.87736</v>
      </c>
      <c r="AE370" s="99">
        <v>2789.1469400000001</v>
      </c>
    </row>
    <row r="371" spans="1:31" ht="15.5" x14ac:dyDescent="0.35">
      <c r="A371" s="100">
        <v>46296</v>
      </c>
      <c r="B371" s="98">
        <v>9459.5360000000001</v>
      </c>
      <c r="C371" s="98">
        <v>4757.4551700000002</v>
      </c>
      <c r="D371" s="98">
        <v>339.10741000000002</v>
      </c>
      <c r="E371" s="98">
        <v>881.51418999999999</v>
      </c>
      <c r="F371" s="98">
        <v>635.89248999999995</v>
      </c>
      <c r="G371" s="99">
        <v>2634.54729</v>
      </c>
      <c r="H371" s="98">
        <v>770.09524499999998</v>
      </c>
      <c r="I371" s="98">
        <v>132.191034</v>
      </c>
      <c r="J371" s="98">
        <v>134.59544299999999</v>
      </c>
      <c r="K371" s="98">
        <v>681.68496800000003</v>
      </c>
      <c r="L371" s="98">
        <v>423.457356</v>
      </c>
      <c r="M371" s="98">
        <v>460.749889</v>
      </c>
      <c r="N371" s="98">
        <v>377.26859999999999</v>
      </c>
      <c r="O371" s="99">
        <v>289.28146199999998</v>
      </c>
      <c r="P371" s="98">
        <v>457.25306499999999</v>
      </c>
      <c r="Q371" s="98">
        <v>277.092669</v>
      </c>
      <c r="R371" s="98">
        <v>329.89229499999999</v>
      </c>
      <c r="S371" s="98">
        <v>170.91051300000001</v>
      </c>
      <c r="T371" s="98">
        <v>214.32084800000001</v>
      </c>
      <c r="U371" s="98">
        <v>249.68103199999999</v>
      </c>
      <c r="V371" s="98">
        <v>9459.5360000000001</v>
      </c>
      <c r="W371" s="98">
        <v>9046.0210000000006</v>
      </c>
      <c r="X371" s="98"/>
      <c r="Y371" s="98">
        <v>-413.51499999999999</v>
      </c>
      <c r="Z371" s="101">
        <v>0.96</v>
      </c>
      <c r="AA371" s="99">
        <v>2519.3804599999999</v>
      </c>
      <c r="AB371" s="99">
        <v>276.63578699999999</v>
      </c>
      <c r="AC371" s="98"/>
      <c r="AD371" s="99">
        <v>2923.8287500000001</v>
      </c>
      <c r="AE371" s="99">
        <v>2796.0162399999999</v>
      </c>
    </row>
    <row r="372" spans="1:31" ht="15.5" x14ac:dyDescent="0.35">
      <c r="A372" s="100">
        <v>46327</v>
      </c>
      <c r="B372" s="98">
        <v>9462.2056499999999</v>
      </c>
      <c r="C372" s="98">
        <v>4759.7956700000004</v>
      </c>
      <c r="D372" s="98">
        <v>339.21364999999997</v>
      </c>
      <c r="E372" s="98">
        <v>882.35304099999996</v>
      </c>
      <c r="F372" s="98">
        <v>635.87417700000003</v>
      </c>
      <c r="G372" s="99">
        <v>2635.4140299999999</v>
      </c>
      <c r="H372" s="98">
        <v>770.60742800000003</v>
      </c>
      <c r="I372" s="98">
        <v>132.207515</v>
      </c>
      <c r="J372" s="98">
        <v>134.621306</v>
      </c>
      <c r="K372" s="98">
        <v>681.85559000000001</v>
      </c>
      <c r="L372" s="98">
        <v>423.28315600000002</v>
      </c>
      <c r="M372" s="98">
        <v>460.67700400000001</v>
      </c>
      <c r="N372" s="98">
        <v>377.26142599999997</v>
      </c>
      <c r="O372" s="99">
        <v>289.39785699999999</v>
      </c>
      <c r="P372" s="98">
        <v>457.34103499999998</v>
      </c>
      <c r="Q372" s="98">
        <v>277.10116900000003</v>
      </c>
      <c r="R372" s="98">
        <v>330.01303300000001</v>
      </c>
      <c r="S372" s="98">
        <v>170.86499000000001</v>
      </c>
      <c r="T372" s="98">
        <v>214.430519</v>
      </c>
      <c r="U372" s="98">
        <v>249.688548</v>
      </c>
      <c r="V372" s="98">
        <v>9462.2056499999999</v>
      </c>
      <c r="W372" s="98">
        <v>9066.8953299999994</v>
      </c>
      <c r="X372" s="98"/>
      <c r="Y372" s="98">
        <v>-395.31031999999999</v>
      </c>
      <c r="Z372" s="101">
        <v>0.96</v>
      </c>
      <c r="AA372" s="99">
        <v>2525.3121799999999</v>
      </c>
      <c r="AB372" s="99">
        <v>277.30744600000003</v>
      </c>
      <c r="AC372" s="98"/>
      <c r="AD372" s="99">
        <v>2924.8118899999999</v>
      </c>
      <c r="AE372" s="99">
        <v>2802.6196300000001</v>
      </c>
    </row>
    <row r="373" spans="1:31" ht="15.5" x14ac:dyDescent="0.35">
      <c r="A373" s="100">
        <v>46357</v>
      </c>
      <c r="B373" s="98">
        <v>9464.96947</v>
      </c>
      <c r="C373" s="98">
        <v>4762.1862300000003</v>
      </c>
      <c r="D373" s="98">
        <v>339.32297399999999</v>
      </c>
      <c r="E373" s="98">
        <v>883.20274500000005</v>
      </c>
      <c r="F373" s="98">
        <v>635.86217899999997</v>
      </c>
      <c r="G373" s="99">
        <v>2636.3069500000001</v>
      </c>
      <c r="H373" s="98">
        <v>771.12829199999999</v>
      </c>
      <c r="I373" s="98">
        <v>132.22527500000001</v>
      </c>
      <c r="J373" s="98">
        <v>134.648628</v>
      </c>
      <c r="K373" s="98">
        <v>682.03279899999995</v>
      </c>
      <c r="L373" s="98">
        <v>423.11309599999998</v>
      </c>
      <c r="M373" s="98">
        <v>460.60847699999999</v>
      </c>
      <c r="N373" s="98">
        <v>377.25730600000003</v>
      </c>
      <c r="O373" s="99">
        <v>289.51681100000002</v>
      </c>
      <c r="P373" s="98">
        <v>457.43394599999999</v>
      </c>
      <c r="Q373" s="98">
        <v>277.11218500000001</v>
      </c>
      <c r="R373" s="98">
        <v>330.13676199999998</v>
      </c>
      <c r="S373" s="98">
        <v>170.82094599999999</v>
      </c>
      <c r="T373" s="98">
        <v>214.54195300000001</v>
      </c>
      <c r="U373" s="98">
        <v>249.69821899999999</v>
      </c>
      <c r="V373" s="98">
        <v>9464.96947</v>
      </c>
      <c r="W373" s="98">
        <v>9087.1188199999997</v>
      </c>
      <c r="X373" s="98"/>
      <c r="Y373" s="98">
        <v>-377.85064999999997</v>
      </c>
      <c r="Z373" s="101">
        <v>0.96</v>
      </c>
      <c r="AA373" s="99">
        <v>2531.0630500000002</v>
      </c>
      <c r="AB373" s="99">
        <v>277.959022</v>
      </c>
      <c r="AC373" s="98"/>
      <c r="AD373" s="99">
        <v>2925.8237600000002</v>
      </c>
      <c r="AE373" s="99">
        <v>2809.02207</v>
      </c>
    </row>
    <row r="374" spans="1:31" ht="15.5" x14ac:dyDescent="0.35">
      <c r="A374" s="100">
        <v>46388</v>
      </c>
      <c r="B374" s="98">
        <v>9467.8119999999999</v>
      </c>
      <c r="C374" s="98">
        <v>4764.6176100000002</v>
      </c>
      <c r="D374" s="98">
        <v>339.43484799999999</v>
      </c>
      <c r="E374" s="98">
        <v>884.06148199999996</v>
      </c>
      <c r="F374" s="98">
        <v>635.85538099999997</v>
      </c>
      <c r="G374" s="99">
        <v>2637.22084</v>
      </c>
      <c r="H374" s="98">
        <v>771.65633800000001</v>
      </c>
      <c r="I374" s="98">
        <v>132.24409600000001</v>
      </c>
      <c r="J374" s="98">
        <v>134.67721900000001</v>
      </c>
      <c r="K374" s="98">
        <v>682.21511999999996</v>
      </c>
      <c r="L374" s="98">
        <v>422.946506</v>
      </c>
      <c r="M374" s="98">
        <v>460.54414700000001</v>
      </c>
      <c r="N374" s="98">
        <v>377.255719</v>
      </c>
      <c r="O374" s="99">
        <v>289.63795800000003</v>
      </c>
      <c r="P374" s="98">
        <v>457.53123399999998</v>
      </c>
      <c r="Q374" s="98">
        <v>277.12535400000002</v>
      </c>
      <c r="R374" s="98">
        <v>330.263037</v>
      </c>
      <c r="S374" s="98">
        <v>170.77832699999999</v>
      </c>
      <c r="T374" s="98">
        <v>214.654999</v>
      </c>
      <c r="U374" s="98">
        <v>249.70999399999999</v>
      </c>
      <c r="V374" s="98">
        <v>9467.8119999999999</v>
      </c>
      <c r="W374" s="98">
        <v>9107.0010000000002</v>
      </c>
      <c r="X374" s="98"/>
      <c r="Y374" s="98">
        <v>-360.81099999999998</v>
      </c>
      <c r="Z374" s="101">
        <v>0.96</v>
      </c>
      <c r="AA374" s="99">
        <v>2536.71839</v>
      </c>
      <c r="AB374" s="99">
        <v>278.60007999999999</v>
      </c>
      <c r="AC374" s="98"/>
      <c r="AD374" s="99">
        <v>2926.8588</v>
      </c>
      <c r="AE374" s="99">
        <v>2815.3184700000002</v>
      </c>
    </row>
    <row r="375" spans="1:31" ht="15.5" x14ac:dyDescent="0.35">
      <c r="A375" s="100">
        <v>46419</v>
      </c>
      <c r="B375" s="98">
        <v>9470.7205099999992</v>
      </c>
      <c r="C375" s="98">
        <v>4767.0823700000001</v>
      </c>
      <c r="D375" s="98">
        <v>339.548858</v>
      </c>
      <c r="E375" s="98">
        <v>884.92783999999995</v>
      </c>
      <c r="F375" s="98">
        <v>635.85288300000002</v>
      </c>
      <c r="G375" s="99">
        <v>2638.1515300000001</v>
      </c>
      <c r="H375" s="98">
        <v>772.19034399999998</v>
      </c>
      <c r="I375" s="98">
        <v>132.26379800000001</v>
      </c>
      <c r="J375" s="98">
        <v>134.70691400000001</v>
      </c>
      <c r="K375" s="98">
        <v>682.40134599999999</v>
      </c>
      <c r="L375" s="98">
        <v>422.78283499999998</v>
      </c>
      <c r="M375" s="98">
        <v>460.48378700000001</v>
      </c>
      <c r="N375" s="98">
        <v>377.25622499999997</v>
      </c>
      <c r="O375" s="99">
        <v>289.76099499999998</v>
      </c>
      <c r="P375" s="98">
        <v>457.63235200000003</v>
      </c>
      <c r="Q375" s="98">
        <v>277.14036900000002</v>
      </c>
      <c r="R375" s="98">
        <v>330.39147800000001</v>
      </c>
      <c r="S375" s="98">
        <v>170.73704599999999</v>
      </c>
      <c r="T375" s="98">
        <v>214.769507</v>
      </c>
      <c r="U375" s="98">
        <v>249.72377299999999</v>
      </c>
      <c r="V375" s="98">
        <v>9470.7205099999992</v>
      </c>
      <c r="W375" s="98">
        <v>9126.7811899999997</v>
      </c>
      <c r="X375" s="98"/>
      <c r="Y375" s="98">
        <v>-343.93932000000001</v>
      </c>
      <c r="Z375" s="101">
        <v>0.96</v>
      </c>
      <c r="AA375" s="99">
        <v>2542.3442399999999</v>
      </c>
      <c r="AB375" s="99">
        <v>279.23801500000002</v>
      </c>
      <c r="AC375" s="98"/>
      <c r="AD375" s="99">
        <v>2927.9125199999999</v>
      </c>
      <c r="AE375" s="99">
        <v>2821.5822600000001</v>
      </c>
    </row>
    <row r="376" spans="1:31" ht="15.5" x14ac:dyDescent="0.35">
      <c r="A376" s="100">
        <v>46447</v>
      </c>
      <c r="B376" s="98">
        <v>9473.6931999999997</v>
      </c>
      <c r="C376" s="98">
        <v>4769.5805200000004</v>
      </c>
      <c r="D376" s="98">
        <v>339.66505100000001</v>
      </c>
      <c r="E376" s="98">
        <v>885.80202999999995</v>
      </c>
      <c r="F376" s="98">
        <v>635.85465899999997</v>
      </c>
      <c r="G376" s="99">
        <v>2639.09888</v>
      </c>
      <c r="H376" s="98">
        <v>772.73019999999997</v>
      </c>
      <c r="I376" s="98">
        <v>132.28436300000001</v>
      </c>
      <c r="J376" s="98">
        <v>134.73766599999999</v>
      </c>
      <c r="K376" s="98">
        <v>682.59134200000005</v>
      </c>
      <c r="L376" s="98">
        <v>422.62198799999999</v>
      </c>
      <c r="M376" s="98">
        <v>460.42693500000001</v>
      </c>
      <c r="N376" s="98">
        <v>377.25870600000002</v>
      </c>
      <c r="O376" s="99">
        <v>289.88584300000002</v>
      </c>
      <c r="P376" s="98">
        <v>457.73681900000003</v>
      </c>
      <c r="Q376" s="98">
        <v>277.157151</v>
      </c>
      <c r="R376" s="98">
        <v>330.52197100000001</v>
      </c>
      <c r="S376" s="98">
        <v>170.69690399999999</v>
      </c>
      <c r="T376" s="98">
        <v>214.88533699999999</v>
      </c>
      <c r="U376" s="98">
        <v>249.73928000000001</v>
      </c>
      <c r="V376" s="98">
        <v>9473.6931999999997</v>
      </c>
      <c r="W376" s="98">
        <v>9146.4177999999993</v>
      </c>
      <c r="X376" s="98"/>
      <c r="Y376" s="98">
        <v>-327.27539999999999</v>
      </c>
      <c r="Z376" s="101">
        <v>0.97</v>
      </c>
      <c r="AA376" s="99">
        <v>2547.9293499999999</v>
      </c>
      <c r="AB376" s="99">
        <v>279.871532</v>
      </c>
      <c r="AC376" s="98"/>
      <c r="AD376" s="99">
        <v>2928.9847199999999</v>
      </c>
      <c r="AE376" s="99">
        <v>2827.8008799999998</v>
      </c>
    </row>
    <row r="377" spans="1:31" ht="15.5" x14ac:dyDescent="0.35">
      <c r="A377" s="100">
        <v>46478</v>
      </c>
      <c r="B377" s="98">
        <v>9476.7309999999998</v>
      </c>
      <c r="C377" s="98">
        <v>4772.11391</v>
      </c>
      <c r="D377" s="98">
        <v>339.78358800000001</v>
      </c>
      <c r="E377" s="98">
        <v>886.68466899999999</v>
      </c>
      <c r="F377" s="98">
        <v>635.86089600000003</v>
      </c>
      <c r="G377" s="99">
        <v>2640.06378</v>
      </c>
      <c r="H377" s="98">
        <v>773.27607</v>
      </c>
      <c r="I377" s="98">
        <v>132.30581100000001</v>
      </c>
      <c r="J377" s="98">
        <v>134.769452</v>
      </c>
      <c r="K377" s="98">
        <v>682.78524500000003</v>
      </c>
      <c r="L377" s="98">
        <v>422.46398599999998</v>
      </c>
      <c r="M377" s="98">
        <v>460.373064</v>
      </c>
      <c r="N377" s="98">
        <v>377.263127</v>
      </c>
      <c r="O377" s="99">
        <v>290.01248199999998</v>
      </c>
      <c r="P377" s="98">
        <v>457.84417200000001</v>
      </c>
      <c r="Q377" s="98">
        <v>277.17567600000001</v>
      </c>
      <c r="R377" s="98">
        <v>330.65446500000002</v>
      </c>
      <c r="S377" s="98">
        <v>170.65767299999999</v>
      </c>
      <c r="T377" s="98">
        <v>215.002353</v>
      </c>
      <c r="U377" s="98">
        <v>249.75619499999999</v>
      </c>
      <c r="V377" s="98">
        <v>9476.7309999999998</v>
      </c>
      <c r="W377" s="98">
        <v>9165.7990000000009</v>
      </c>
      <c r="X377" s="98"/>
      <c r="Y377" s="98">
        <v>-310.93200000000002</v>
      </c>
      <c r="Z377" s="101">
        <v>0.97</v>
      </c>
      <c r="AA377" s="99">
        <v>2553.4431599999998</v>
      </c>
      <c r="AB377" s="99">
        <v>280.49715900000001</v>
      </c>
      <c r="AC377" s="98"/>
      <c r="AD377" s="99">
        <v>2930.0762599999998</v>
      </c>
      <c r="AE377" s="99">
        <v>2833.9403200000002</v>
      </c>
    </row>
    <row r="378" spans="1:31" ht="15.5" x14ac:dyDescent="0.35">
      <c r="A378" s="100">
        <v>46508</v>
      </c>
      <c r="B378" s="98">
        <v>9479.8331899999994</v>
      </c>
      <c r="C378" s="98">
        <v>4774.6832800000002</v>
      </c>
      <c r="D378" s="98">
        <v>339.90445099999999</v>
      </c>
      <c r="E378" s="98">
        <v>887.57577600000002</v>
      </c>
      <c r="F378" s="98">
        <v>635.87159299999996</v>
      </c>
      <c r="G378" s="99">
        <v>2641.0470799999998</v>
      </c>
      <c r="H378" s="98">
        <v>773.827855</v>
      </c>
      <c r="I378" s="98">
        <v>132.32811899999999</v>
      </c>
      <c r="J378" s="98">
        <v>134.80221800000001</v>
      </c>
      <c r="K378" s="98">
        <v>682.98314300000004</v>
      </c>
      <c r="L378" s="98">
        <v>422.30877500000003</v>
      </c>
      <c r="M378" s="98">
        <v>460.32168799999999</v>
      </c>
      <c r="N378" s="98">
        <v>377.26942100000002</v>
      </c>
      <c r="O378" s="99">
        <v>290.14088099999998</v>
      </c>
      <c r="P378" s="98">
        <v>457.95402000000001</v>
      </c>
      <c r="Q378" s="98">
        <v>277.19585799999999</v>
      </c>
      <c r="R378" s="98">
        <v>330.78890000000001</v>
      </c>
      <c r="S378" s="98">
        <v>170.619145</v>
      </c>
      <c r="T378" s="98">
        <v>215.12044299999999</v>
      </c>
      <c r="U378" s="98">
        <v>249.77424600000001</v>
      </c>
      <c r="V378" s="98">
        <v>9479.8331899999994</v>
      </c>
      <c r="W378" s="98">
        <v>9184.8469000000005</v>
      </c>
      <c r="X378" s="98"/>
      <c r="Y378" s="98">
        <v>-294.98629</v>
      </c>
      <c r="Z378" s="101">
        <v>0.97</v>
      </c>
      <c r="AA378" s="99">
        <v>2558.8649700000001</v>
      </c>
      <c r="AB378" s="99">
        <v>281.11249600000002</v>
      </c>
      <c r="AC378" s="98"/>
      <c r="AD378" s="99">
        <v>2931.1879600000002</v>
      </c>
      <c r="AE378" s="99">
        <v>2839.9774600000001</v>
      </c>
    </row>
    <row r="379" spans="1:31" ht="15.5" x14ac:dyDescent="0.35">
      <c r="A379" s="100">
        <v>46539</v>
      </c>
      <c r="B379" s="98">
        <v>9482.9925000000003</v>
      </c>
      <c r="C379" s="98">
        <v>4777.2848700000004</v>
      </c>
      <c r="D379" s="98">
        <v>340.02689700000002</v>
      </c>
      <c r="E379" s="98">
        <v>888.47297300000002</v>
      </c>
      <c r="F379" s="98">
        <v>635.88598300000001</v>
      </c>
      <c r="G379" s="99">
        <v>2642.0495099999998</v>
      </c>
      <c r="H379" s="98">
        <v>774.38440600000001</v>
      </c>
      <c r="I379" s="98">
        <v>132.35108399999999</v>
      </c>
      <c r="J379" s="98">
        <v>134.835768</v>
      </c>
      <c r="K379" s="98">
        <v>683.18494899999996</v>
      </c>
      <c r="L379" s="98">
        <v>422.156001</v>
      </c>
      <c r="M379" s="98">
        <v>460.27247899999998</v>
      </c>
      <c r="N379" s="98">
        <v>377.27740699999998</v>
      </c>
      <c r="O379" s="99">
        <v>290.270959</v>
      </c>
      <c r="P379" s="98">
        <v>458.066261</v>
      </c>
      <c r="Q379" s="98">
        <v>277.21736900000002</v>
      </c>
      <c r="R379" s="98">
        <v>330.92516899999998</v>
      </c>
      <c r="S379" s="98">
        <v>170.58121199999999</v>
      </c>
      <c r="T379" s="98">
        <v>215.23960099999999</v>
      </c>
      <c r="U379" s="98">
        <v>249.793361</v>
      </c>
      <c r="V379" s="98">
        <v>9482.9925000000003</v>
      </c>
      <c r="W379" s="98">
        <v>9203.6193199999998</v>
      </c>
      <c r="X379" s="98"/>
      <c r="Y379" s="98">
        <v>-279.37317999999999</v>
      </c>
      <c r="Z379" s="101">
        <v>0.97</v>
      </c>
      <c r="AA379" s="99">
        <v>2564.2135600000001</v>
      </c>
      <c r="AB379" s="99">
        <v>281.719448</v>
      </c>
      <c r="AC379" s="98"/>
      <c r="AD379" s="99">
        <v>2932.3204700000001</v>
      </c>
      <c r="AE379" s="99">
        <v>2845.933</v>
      </c>
    </row>
    <row r="380" spans="1:31" ht="15.5" x14ac:dyDescent="0.35">
      <c r="A380" s="100">
        <v>46569</v>
      </c>
      <c r="B380" s="98">
        <v>9486.2000000000007</v>
      </c>
      <c r="C380" s="98">
        <v>4779.9138300000004</v>
      </c>
      <c r="D380" s="98">
        <v>340.15000500000002</v>
      </c>
      <c r="E380" s="98">
        <v>889.37328400000001</v>
      </c>
      <c r="F380" s="98">
        <v>635.90310799999997</v>
      </c>
      <c r="G380" s="99">
        <v>2643.0717800000002</v>
      </c>
      <c r="H380" s="98">
        <v>774.94430699999998</v>
      </c>
      <c r="I380" s="98">
        <v>132.37445600000001</v>
      </c>
      <c r="J380" s="98">
        <v>134.86987099999999</v>
      </c>
      <c r="K380" s="98">
        <v>683.39053100000001</v>
      </c>
      <c r="L380" s="98">
        <v>422.00523299999998</v>
      </c>
      <c r="M380" s="98">
        <v>460.22514799999999</v>
      </c>
      <c r="N380" s="98">
        <v>377.28687100000002</v>
      </c>
      <c r="O380" s="99">
        <v>290.402625</v>
      </c>
      <c r="P380" s="98">
        <v>458.18086699999998</v>
      </c>
      <c r="Q380" s="98">
        <v>277.23981700000002</v>
      </c>
      <c r="R380" s="98">
        <v>331.063154</v>
      </c>
      <c r="S380" s="98">
        <v>170.54378399999999</v>
      </c>
      <c r="T380" s="98">
        <v>215.35984400000001</v>
      </c>
      <c r="U380" s="98">
        <v>249.81351699999999</v>
      </c>
      <c r="V380" s="98">
        <v>9486.2000000000007</v>
      </c>
      <c r="W380" s="98">
        <v>9222.2080000000005</v>
      </c>
      <c r="X380" s="98"/>
      <c r="Y380" s="98">
        <v>-263.99200000000002</v>
      </c>
      <c r="Z380" s="101">
        <v>0.97</v>
      </c>
      <c r="AA380" s="99">
        <v>2569.5175800000002</v>
      </c>
      <c r="AB380" s="99">
        <v>282.32099399999998</v>
      </c>
      <c r="AC380" s="98"/>
      <c r="AD380" s="99">
        <v>2933.4744000000001</v>
      </c>
      <c r="AE380" s="99">
        <v>2851.8385800000001</v>
      </c>
    </row>
    <row r="381" spans="1:31" ht="15.5" x14ac:dyDescent="0.35">
      <c r="A381" s="100">
        <v>46600</v>
      </c>
      <c r="B381" s="98">
        <v>9489.4474300000002</v>
      </c>
      <c r="C381" s="98">
        <v>4782.5654199999999</v>
      </c>
      <c r="D381" s="98">
        <v>340.27329500000002</v>
      </c>
      <c r="E381" s="98">
        <v>890.27510400000006</v>
      </c>
      <c r="F381" s="98">
        <v>635.92235700000003</v>
      </c>
      <c r="G381" s="99">
        <v>2644.1122300000002</v>
      </c>
      <c r="H381" s="98">
        <v>775.50669700000003</v>
      </c>
      <c r="I381" s="98">
        <v>132.39809500000001</v>
      </c>
      <c r="J381" s="98">
        <v>134.904382</v>
      </c>
      <c r="K381" s="98">
        <v>683.59963000000005</v>
      </c>
      <c r="L381" s="98">
        <v>421.85611299999999</v>
      </c>
      <c r="M381" s="98">
        <v>460.17944499999999</v>
      </c>
      <c r="N381" s="98">
        <v>377.29758800000002</v>
      </c>
      <c r="O381" s="99">
        <v>290.53569299999998</v>
      </c>
      <c r="P381" s="98">
        <v>458.29768100000001</v>
      </c>
      <c r="Q381" s="98">
        <v>277.26293399999997</v>
      </c>
      <c r="R381" s="98">
        <v>331.20265499999999</v>
      </c>
      <c r="S381" s="98">
        <v>170.50681499999999</v>
      </c>
      <c r="T381" s="98">
        <v>215.481099</v>
      </c>
      <c r="U381" s="98">
        <v>249.83465899999999</v>
      </c>
      <c r="V381" s="98">
        <v>9489.4474300000002</v>
      </c>
      <c r="W381" s="98">
        <v>9240.6558800000003</v>
      </c>
      <c r="X381" s="98"/>
      <c r="Y381" s="98">
        <v>-248.79155</v>
      </c>
      <c r="Z381" s="101">
        <v>0.97</v>
      </c>
      <c r="AA381" s="99">
        <v>2574.7896700000001</v>
      </c>
      <c r="AB381" s="99">
        <v>282.91851400000002</v>
      </c>
      <c r="AC381" s="98"/>
      <c r="AD381" s="99">
        <v>2934.6479300000001</v>
      </c>
      <c r="AE381" s="99">
        <v>2857.7081899999998</v>
      </c>
    </row>
    <row r="382" spans="1:31" ht="15.5" x14ac:dyDescent="0.35">
      <c r="A382" s="100">
        <v>46631</v>
      </c>
      <c r="B382" s="98">
        <v>9492.7291100000002</v>
      </c>
      <c r="C382" s="98">
        <v>4785.2354299999997</v>
      </c>
      <c r="D382" s="98">
        <v>340.39807100000002</v>
      </c>
      <c r="E382" s="98">
        <v>891.18231000000003</v>
      </c>
      <c r="F382" s="98">
        <v>635.94450099999995</v>
      </c>
      <c r="G382" s="99">
        <v>2645.1598399999998</v>
      </c>
      <c r="H382" s="98">
        <v>776.07292399999994</v>
      </c>
      <c r="I382" s="98">
        <v>132.42228800000001</v>
      </c>
      <c r="J382" s="98">
        <v>134.939494</v>
      </c>
      <c r="K382" s="98">
        <v>683.81147899999996</v>
      </c>
      <c r="L382" s="98">
        <v>421.70855899999998</v>
      </c>
      <c r="M382" s="98">
        <v>460.13528600000001</v>
      </c>
      <c r="N382" s="98">
        <v>377.30928599999999</v>
      </c>
      <c r="O382" s="99">
        <v>290.66961600000002</v>
      </c>
      <c r="P382" s="98">
        <v>458.41602799999998</v>
      </c>
      <c r="Q382" s="98">
        <v>277.28695099999999</v>
      </c>
      <c r="R382" s="98">
        <v>331.34313400000002</v>
      </c>
      <c r="S382" s="98">
        <v>170.47041400000001</v>
      </c>
      <c r="T382" s="98">
        <v>215.60292200000001</v>
      </c>
      <c r="U382" s="98">
        <v>249.85659100000001</v>
      </c>
      <c r="V382" s="98">
        <v>9492.7291100000002</v>
      </c>
      <c r="W382" s="98">
        <v>9258.8106000000007</v>
      </c>
      <c r="X382" s="98"/>
      <c r="Y382" s="98">
        <v>-233.91849999999999</v>
      </c>
      <c r="Z382" s="101">
        <v>0.98</v>
      </c>
      <c r="AA382" s="99">
        <v>2579.9781800000001</v>
      </c>
      <c r="AB382" s="99">
        <v>283.50697600000001</v>
      </c>
      <c r="AC382" s="98"/>
      <c r="AD382" s="99">
        <v>2935.8294500000002</v>
      </c>
      <c r="AE382" s="99">
        <v>2863.48515</v>
      </c>
    </row>
    <row r="383" spans="1:31" ht="15.5" x14ac:dyDescent="0.35">
      <c r="A383" s="100">
        <v>46661</v>
      </c>
      <c r="B383" s="98">
        <v>9496.0400000000009</v>
      </c>
      <c r="C383" s="98">
        <v>4787.91975</v>
      </c>
      <c r="D383" s="98">
        <v>340.52607599999999</v>
      </c>
      <c r="E383" s="98">
        <v>892.10014999999999</v>
      </c>
      <c r="F383" s="98">
        <v>635.97065999999995</v>
      </c>
      <c r="G383" s="99">
        <v>2646.2012</v>
      </c>
      <c r="H383" s="98">
        <v>776.64488900000003</v>
      </c>
      <c r="I383" s="98">
        <v>132.44743199999999</v>
      </c>
      <c r="J383" s="98">
        <v>134.97548599999999</v>
      </c>
      <c r="K383" s="98">
        <v>684.02518499999996</v>
      </c>
      <c r="L383" s="98">
        <v>421.56256100000002</v>
      </c>
      <c r="M383" s="98">
        <v>460.09262699999999</v>
      </c>
      <c r="N383" s="98">
        <v>377.321684</v>
      </c>
      <c r="O383" s="99">
        <v>290.80375500000002</v>
      </c>
      <c r="P383" s="98">
        <v>458.53510599999998</v>
      </c>
      <c r="Q383" s="98">
        <v>277.31222200000002</v>
      </c>
      <c r="R383" s="98">
        <v>331.48397199999999</v>
      </c>
      <c r="S383" s="98">
        <v>170.43473399999999</v>
      </c>
      <c r="T383" s="98">
        <v>215.724772</v>
      </c>
      <c r="U383" s="98">
        <v>249.879086</v>
      </c>
      <c r="V383" s="98">
        <v>9496.0400000000009</v>
      </c>
      <c r="W383" s="98">
        <v>9276.4709999999995</v>
      </c>
      <c r="X383" s="98"/>
      <c r="Y383" s="98">
        <v>-219.56899999999999</v>
      </c>
      <c r="Z383" s="101">
        <v>0.98</v>
      </c>
      <c r="AA383" s="99">
        <v>2585.0153</v>
      </c>
      <c r="AB383" s="99">
        <v>284.07974200000001</v>
      </c>
      <c r="AC383" s="98"/>
      <c r="AD383" s="99">
        <v>2937.0049600000002</v>
      </c>
      <c r="AE383" s="99">
        <v>2869.0950499999999</v>
      </c>
    </row>
    <row r="384" spans="1:31" ht="15.5" x14ac:dyDescent="0.35">
      <c r="A384" s="100">
        <v>46692</v>
      </c>
      <c r="B384" s="98">
        <v>9499.3770199999999</v>
      </c>
      <c r="C384" s="98">
        <v>4790.6156000000001</v>
      </c>
      <c r="D384" s="98">
        <v>340.65841499999999</v>
      </c>
      <c r="E384" s="98">
        <v>893.03195300000004</v>
      </c>
      <c r="F384" s="98">
        <v>636.00154899999995</v>
      </c>
      <c r="G384" s="99">
        <v>2647.22766</v>
      </c>
      <c r="H384" s="98">
        <v>777.223794</v>
      </c>
      <c r="I384" s="98">
        <v>132.47378</v>
      </c>
      <c r="J384" s="98">
        <v>135.012541</v>
      </c>
      <c r="K384" s="98">
        <v>684.24020900000005</v>
      </c>
      <c r="L384" s="98">
        <v>421.418116</v>
      </c>
      <c r="M384" s="98">
        <v>460.051466</v>
      </c>
      <c r="N384" s="98">
        <v>377.334608</v>
      </c>
      <c r="O384" s="99">
        <v>290.93770899999998</v>
      </c>
      <c r="P384" s="98">
        <v>458.65443299999998</v>
      </c>
      <c r="Q384" s="98">
        <v>277.33899100000002</v>
      </c>
      <c r="R384" s="98">
        <v>331.62478700000003</v>
      </c>
      <c r="S384" s="98">
        <v>170.39989</v>
      </c>
      <c r="T384" s="98">
        <v>215.84632199999999</v>
      </c>
      <c r="U384" s="98">
        <v>249.90201999999999</v>
      </c>
      <c r="V384" s="98">
        <v>9499.3770199999999</v>
      </c>
      <c r="W384" s="98">
        <v>9293.5225499999997</v>
      </c>
      <c r="X384" s="98"/>
      <c r="Y384" s="98">
        <v>-205.85446999999999</v>
      </c>
      <c r="Z384" s="101">
        <v>0.98</v>
      </c>
      <c r="AA384" s="99">
        <v>2589.8613999999998</v>
      </c>
      <c r="AB384" s="99">
        <v>284.63299799999999</v>
      </c>
      <c r="AC384" s="98"/>
      <c r="AD384" s="99">
        <v>2938.1653700000002</v>
      </c>
      <c r="AE384" s="99">
        <v>2874.4944</v>
      </c>
    </row>
    <row r="385" spans="1:31" ht="15.5" x14ac:dyDescent="0.35">
      <c r="A385" s="100">
        <v>46722</v>
      </c>
      <c r="B385" s="98">
        <v>9502.7448199999999</v>
      </c>
      <c r="C385" s="98">
        <v>4793.3253699999996</v>
      </c>
      <c r="D385" s="98">
        <v>340.79361899999998</v>
      </c>
      <c r="E385" s="98">
        <v>893.97337000000005</v>
      </c>
      <c r="F385" s="98">
        <v>636.03628800000001</v>
      </c>
      <c r="G385" s="99">
        <v>2648.2493100000002</v>
      </c>
      <c r="H385" s="98">
        <v>777.80805499999997</v>
      </c>
      <c r="I385" s="98">
        <v>132.50100900000001</v>
      </c>
      <c r="J385" s="98">
        <v>135.05045699999999</v>
      </c>
      <c r="K385" s="98">
        <v>684.45743300000004</v>
      </c>
      <c r="L385" s="98">
        <v>421.27524699999998</v>
      </c>
      <c r="M385" s="98">
        <v>460.011978</v>
      </c>
      <c r="N385" s="98">
        <v>377.34832999999998</v>
      </c>
      <c r="O385" s="99">
        <v>291.07205099999999</v>
      </c>
      <c r="P385" s="98">
        <v>458.77482700000002</v>
      </c>
      <c r="Q385" s="98">
        <v>277.367053</v>
      </c>
      <c r="R385" s="98">
        <v>331.76615800000002</v>
      </c>
      <c r="S385" s="98">
        <v>170.365871</v>
      </c>
      <c r="T385" s="98">
        <v>215.96807699999999</v>
      </c>
      <c r="U385" s="98">
        <v>249.92569800000001</v>
      </c>
      <c r="V385" s="98">
        <v>9502.7448199999999</v>
      </c>
      <c r="W385" s="98">
        <v>9310.1973099999996</v>
      </c>
      <c r="X385" s="98"/>
      <c r="Y385" s="98">
        <v>-192.54750999999999</v>
      </c>
      <c r="Z385" s="101">
        <v>0.98</v>
      </c>
      <c r="AA385" s="99">
        <v>2594.58968</v>
      </c>
      <c r="AB385" s="99">
        <v>285.17426</v>
      </c>
      <c r="AC385" s="98"/>
      <c r="AD385" s="99">
        <v>2939.3213599999999</v>
      </c>
      <c r="AE385" s="99">
        <v>2879.7639399999998</v>
      </c>
    </row>
    <row r="386" spans="1:31" ht="15.5" x14ac:dyDescent="0.35">
      <c r="A386" s="100">
        <v>46753</v>
      </c>
      <c r="B386" s="98">
        <v>9506.15</v>
      </c>
      <c r="C386" s="98">
        <v>4796.0527599999996</v>
      </c>
      <c r="D386" s="98">
        <v>340.929575</v>
      </c>
      <c r="E386" s="98">
        <v>894.91813000000002</v>
      </c>
      <c r="F386" s="98">
        <v>636.07359199999996</v>
      </c>
      <c r="G386" s="99">
        <v>2649.2810100000002</v>
      </c>
      <c r="H386" s="98">
        <v>778.39539100000002</v>
      </c>
      <c r="I386" s="98">
        <v>132.52865399999999</v>
      </c>
      <c r="J386" s="98">
        <v>135.08893800000001</v>
      </c>
      <c r="K386" s="98">
        <v>684.67809599999998</v>
      </c>
      <c r="L386" s="98">
        <v>421.133984</v>
      </c>
      <c r="M386" s="98">
        <v>459.97438099999999</v>
      </c>
      <c r="N386" s="98">
        <v>377.36323099999998</v>
      </c>
      <c r="O386" s="99">
        <v>291.20758899999998</v>
      </c>
      <c r="P386" s="98">
        <v>458.897425</v>
      </c>
      <c r="Q386" s="98">
        <v>277.39609400000001</v>
      </c>
      <c r="R386" s="98">
        <v>331.90890000000002</v>
      </c>
      <c r="S386" s="98">
        <v>170.33263199999999</v>
      </c>
      <c r="T386" s="98">
        <v>216.09075200000001</v>
      </c>
      <c r="U386" s="98">
        <v>249.95053100000001</v>
      </c>
      <c r="V386" s="98">
        <v>9506.15</v>
      </c>
      <c r="W386" s="98">
        <v>9326.8140000000003</v>
      </c>
      <c r="X386" s="98"/>
      <c r="Y386" s="98">
        <v>-179.33600000000001</v>
      </c>
      <c r="Z386" s="101">
        <v>0.98</v>
      </c>
      <c r="AA386" s="99">
        <v>2599.3016299999999</v>
      </c>
      <c r="AB386" s="99">
        <v>285.71388200000001</v>
      </c>
      <c r="AC386" s="98"/>
      <c r="AD386" s="99">
        <v>2940.4886000000001</v>
      </c>
      <c r="AE386" s="99">
        <v>2885.0155100000002</v>
      </c>
    </row>
    <row r="387" spans="1:31" ht="15.5" x14ac:dyDescent="0.35">
      <c r="A387" s="100">
        <v>46784</v>
      </c>
      <c r="B387" s="98">
        <v>9509.5963200000006</v>
      </c>
      <c r="C387" s="98">
        <v>4798.8000899999997</v>
      </c>
      <c r="D387" s="98">
        <v>341.06466999999998</v>
      </c>
      <c r="E387" s="98">
        <v>895.86142600000005</v>
      </c>
      <c r="F387" s="98">
        <v>636.11242000000004</v>
      </c>
      <c r="G387" s="99">
        <v>2650.33365</v>
      </c>
      <c r="H387" s="98">
        <v>778.98399700000004</v>
      </c>
      <c r="I387" s="98">
        <v>132.55635100000001</v>
      </c>
      <c r="J387" s="98">
        <v>135.12774300000001</v>
      </c>
      <c r="K387" s="98">
        <v>684.90306399999997</v>
      </c>
      <c r="L387" s="98">
        <v>420.99430699999999</v>
      </c>
      <c r="M387" s="98">
        <v>459.93874399999999</v>
      </c>
      <c r="N387" s="98">
        <v>377.37954000000002</v>
      </c>
      <c r="O387" s="99">
        <v>291.34488800000003</v>
      </c>
      <c r="P387" s="98">
        <v>459.02297800000002</v>
      </c>
      <c r="Q387" s="98">
        <v>277.42582299999998</v>
      </c>
      <c r="R387" s="98">
        <v>332.05357400000003</v>
      </c>
      <c r="S387" s="98">
        <v>170.30009699999999</v>
      </c>
      <c r="T387" s="98">
        <v>216.21484699999999</v>
      </c>
      <c r="U387" s="98">
        <v>249.97677400000001</v>
      </c>
      <c r="V387" s="98">
        <v>9509.5963200000006</v>
      </c>
      <c r="W387" s="98">
        <v>9343.6053400000001</v>
      </c>
      <c r="X387" s="98"/>
      <c r="Y387" s="98">
        <v>-165.99097</v>
      </c>
      <c r="Z387" s="101">
        <v>0.98</v>
      </c>
      <c r="AA387" s="99">
        <v>2604.0718000000002</v>
      </c>
      <c r="AB387" s="99">
        <v>286.259433</v>
      </c>
      <c r="AC387" s="98"/>
      <c r="AD387" s="99">
        <v>2941.6785399999999</v>
      </c>
      <c r="AE387" s="99">
        <v>2890.33124</v>
      </c>
    </row>
    <row r="388" spans="1:31" ht="15.5" x14ac:dyDescent="0.35">
      <c r="A388" s="100">
        <v>46813</v>
      </c>
      <c r="B388" s="98">
        <v>9513.0761500000008</v>
      </c>
      <c r="C388" s="98">
        <v>4801.56423</v>
      </c>
      <c r="D388" s="98">
        <v>341.19929300000001</v>
      </c>
      <c r="E388" s="98">
        <v>896.80430200000001</v>
      </c>
      <c r="F388" s="98">
        <v>636.15270299999997</v>
      </c>
      <c r="G388" s="99">
        <v>2651.4025200000001</v>
      </c>
      <c r="H388" s="98">
        <v>779.57397800000001</v>
      </c>
      <c r="I388" s="98">
        <v>132.58413300000001</v>
      </c>
      <c r="J388" s="98">
        <v>135.166855</v>
      </c>
      <c r="K388" s="98">
        <v>685.13172499999996</v>
      </c>
      <c r="L388" s="98">
        <v>420.85599300000001</v>
      </c>
      <c r="M388" s="98">
        <v>459.90455300000002</v>
      </c>
      <c r="N388" s="98">
        <v>377.39686799999998</v>
      </c>
      <c r="O388" s="99">
        <v>291.48351600000001</v>
      </c>
      <c r="P388" s="98">
        <v>459.15068100000002</v>
      </c>
      <c r="Q388" s="98">
        <v>277.456051</v>
      </c>
      <c r="R388" s="98">
        <v>332.19972100000001</v>
      </c>
      <c r="S388" s="98">
        <v>170.268057</v>
      </c>
      <c r="T388" s="98">
        <v>216.34000700000001</v>
      </c>
      <c r="U388" s="98">
        <v>250.00405599999999</v>
      </c>
      <c r="V388" s="98">
        <v>9513.0761500000008</v>
      </c>
      <c r="W388" s="98">
        <v>9360.4600900000005</v>
      </c>
      <c r="X388" s="98"/>
      <c r="Y388" s="98">
        <v>-152.61605</v>
      </c>
      <c r="Z388" s="101">
        <v>0.98</v>
      </c>
      <c r="AA388" s="99">
        <v>2608.8666899999998</v>
      </c>
      <c r="AB388" s="99">
        <v>286.80731400000002</v>
      </c>
      <c r="AC388" s="98"/>
      <c r="AD388" s="99">
        <v>2942.8860399999999</v>
      </c>
      <c r="AE388" s="99">
        <v>2895.674</v>
      </c>
    </row>
    <row r="389" spans="1:31" ht="15.5" x14ac:dyDescent="0.35">
      <c r="A389" s="100">
        <v>46844</v>
      </c>
      <c r="B389" s="98">
        <v>9516.5789999999997</v>
      </c>
      <c r="C389" s="98">
        <v>4804.3406400000003</v>
      </c>
      <c r="D389" s="98">
        <v>341.33433000000002</v>
      </c>
      <c r="E389" s="98">
        <v>897.74926300000004</v>
      </c>
      <c r="F389" s="98">
        <v>636.19461100000001</v>
      </c>
      <c r="G389" s="99">
        <v>2652.4789999999998</v>
      </c>
      <c r="H389" s="98">
        <v>780.16591600000004</v>
      </c>
      <c r="I389" s="98">
        <v>132.612133</v>
      </c>
      <c r="J389" s="98">
        <v>135.20631399999999</v>
      </c>
      <c r="K389" s="98">
        <v>685.36309800000004</v>
      </c>
      <c r="L389" s="98">
        <v>420.71876800000001</v>
      </c>
      <c r="M389" s="98">
        <v>459.87114500000001</v>
      </c>
      <c r="N389" s="98">
        <v>377.414672</v>
      </c>
      <c r="O389" s="99">
        <v>291.622794</v>
      </c>
      <c r="P389" s="98">
        <v>459.279338</v>
      </c>
      <c r="Q389" s="98">
        <v>277.48661499999997</v>
      </c>
      <c r="R389" s="98">
        <v>332.34662900000001</v>
      </c>
      <c r="S389" s="98">
        <v>170.23627200000001</v>
      </c>
      <c r="T389" s="98">
        <v>216.46565799999999</v>
      </c>
      <c r="U389" s="98">
        <v>250.03185099999999</v>
      </c>
      <c r="V389" s="98">
        <v>9516.5789999999997</v>
      </c>
      <c r="W389" s="98">
        <v>9377.1810000000005</v>
      </c>
      <c r="X389" s="98"/>
      <c r="Y389" s="98">
        <v>-139.398</v>
      </c>
      <c r="Z389" s="101">
        <v>0.99</v>
      </c>
      <c r="AA389" s="99">
        <v>2613.62572</v>
      </c>
      <c r="AB389" s="99">
        <v>287.35112900000001</v>
      </c>
      <c r="AC389" s="98"/>
      <c r="AD389" s="99">
        <v>2944.1017900000002</v>
      </c>
      <c r="AE389" s="99">
        <v>2900.97685</v>
      </c>
    </row>
    <row r="390" spans="1:31" ht="15.5" x14ac:dyDescent="0.35">
      <c r="A390" s="100">
        <v>46874</v>
      </c>
      <c r="B390" s="98">
        <v>9520.0985899999996</v>
      </c>
      <c r="C390" s="98">
        <v>4807.1267200000002</v>
      </c>
      <c r="D390" s="98">
        <v>341.47053</v>
      </c>
      <c r="E390" s="98">
        <v>898.69846299999995</v>
      </c>
      <c r="F390" s="98">
        <v>636.23840399999995</v>
      </c>
      <c r="G390" s="99">
        <v>2653.5568400000002</v>
      </c>
      <c r="H390" s="98">
        <v>780.76040699999999</v>
      </c>
      <c r="I390" s="98">
        <v>132.640478</v>
      </c>
      <c r="J390" s="98">
        <v>135.246173</v>
      </c>
      <c r="K390" s="98">
        <v>685.59649300000001</v>
      </c>
      <c r="L390" s="98">
        <v>420.58248900000001</v>
      </c>
      <c r="M390" s="98">
        <v>459.83811500000002</v>
      </c>
      <c r="N390" s="98">
        <v>377.43260500000002</v>
      </c>
      <c r="O390" s="99">
        <v>291.76225599999998</v>
      </c>
      <c r="P390" s="98">
        <v>459.40812899999997</v>
      </c>
      <c r="Q390" s="98">
        <v>277.51745199999999</v>
      </c>
      <c r="R390" s="98">
        <v>332.49381099999999</v>
      </c>
      <c r="S390" s="98">
        <v>170.2046</v>
      </c>
      <c r="T390" s="98">
        <v>216.59140400000001</v>
      </c>
      <c r="U390" s="98">
        <v>250.05980600000001</v>
      </c>
      <c r="V390" s="98">
        <v>9520.0985899999996</v>
      </c>
      <c r="W390" s="98">
        <v>9393.6248500000002</v>
      </c>
      <c r="X390" s="98"/>
      <c r="Y390" s="98">
        <v>-126.47374000000001</v>
      </c>
      <c r="Z390" s="101">
        <v>0.99</v>
      </c>
      <c r="AA390" s="99">
        <v>2618.3045499999998</v>
      </c>
      <c r="AB390" s="99">
        <v>287.88621799999999</v>
      </c>
      <c r="AC390" s="98"/>
      <c r="AD390" s="99">
        <v>2945.31909</v>
      </c>
      <c r="AE390" s="99">
        <v>2906.1907700000002</v>
      </c>
    </row>
    <row r="391" spans="1:31" ht="15.5" x14ac:dyDescent="0.35">
      <c r="A391" s="100">
        <v>46905</v>
      </c>
      <c r="B391" s="98">
        <v>9523.6453799999999</v>
      </c>
      <c r="C391" s="98">
        <v>4809.9275100000004</v>
      </c>
      <c r="D391" s="98">
        <v>341.60810500000002</v>
      </c>
      <c r="E391" s="98">
        <v>899.65263800000002</v>
      </c>
      <c r="F391" s="98">
        <v>636.28469099999995</v>
      </c>
      <c r="G391" s="99">
        <v>2654.6393699999999</v>
      </c>
      <c r="H391" s="98">
        <v>781.358116</v>
      </c>
      <c r="I391" s="98">
        <v>132.66927699999999</v>
      </c>
      <c r="J391" s="98">
        <v>135.286551</v>
      </c>
      <c r="K391" s="98">
        <v>685.83239400000002</v>
      </c>
      <c r="L391" s="98">
        <v>420.44752399999999</v>
      </c>
      <c r="M391" s="98">
        <v>459.80608999999998</v>
      </c>
      <c r="N391" s="98">
        <v>377.45110699999998</v>
      </c>
      <c r="O391" s="99">
        <v>291.902289</v>
      </c>
      <c r="P391" s="98">
        <v>459.53772600000002</v>
      </c>
      <c r="Q391" s="98">
        <v>277.54890699999999</v>
      </c>
      <c r="R391" s="98">
        <v>332.64169600000002</v>
      </c>
      <c r="S391" s="98">
        <v>170.17328900000001</v>
      </c>
      <c r="T391" s="98">
        <v>216.71754899999999</v>
      </c>
      <c r="U391" s="98">
        <v>250.08827099999999</v>
      </c>
      <c r="V391" s="98">
        <v>9523.6453799999999</v>
      </c>
      <c r="W391" s="98">
        <v>9409.8645500000002</v>
      </c>
      <c r="X391" s="98"/>
      <c r="Y391" s="98">
        <v>-113.78084</v>
      </c>
      <c r="Z391" s="101">
        <v>0.99</v>
      </c>
      <c r="AA391" s="99">
        <v>2622.9238799999998</v>
      </c>
      <c r="AB391" s="99">
        <v>288.41487599999999</v>
      </c>
      <c r="AC391" s="98"/>
      <c r="AD391" s="99">
        <v>2946.5416599999999</v>
      </c>
      <c r="AE391" s="99">
        <v>2911.3387600000001</v>
      </c>
    </row>
    <row r="392" spans="1:31" ht="15.5" x14ac:dyDescent="0.35">
      <c r="A392" s="100">
        <v>46935</v>
      </c>
      <c r="B392" s="98">
        <v>9527.2340000000004</v>
      </c>
      <c r="C392" s="98">
        <v>4812.7499699999998</v>
      </c>
      <c r="D392" s="98">
        <v>341.74713100000002</v>
      </c>
      <c r="E392" s="98">
        <v>900.61217099999999</v>
      </c>
      <c r="F392" s="98">
        <v>636.33416999999997</v>
      </c>
      <c r="G392" s="99">
        <v>2655.7323200000001</v>
      </c>
      <c r="H392" s="98">
        <v>781.95972300000005</v>
      </c>
      <c r="I392" s="98">
        <v>132.69863100000001</v>
      </c>
      <c r="J392" s="98">
        <v>135.32758100000001</v>
      </c>
      <c r="K392" s="98">
        <v>686.07157900000004</v>
      </c>
      <c r="L392" s="98">
        <v>420.31437199999999</v>
      </c>
      <c r="M392" s="98">
        <v>459.77595700000001</v>
      </c>
      <c r="N392" s="98">
        <v>377.47081800000001</v>
      </c>
      <c r="O392" s="99">
        <v>292.04349400000001</v>
      </c>
      <c r="P392" s="98">
        <v>459.669172</v>
      </c>
      <c r="Q392" s="98">
        <v>277.58142700000002</v>
      </c>
      <c r="R392" s="98">
        <v>332.79093899999998</v>
      </c>
      <c r="S392" s="98">
        <v>170.142684</v>
      </c>
      <c r="T392" s="98">
        <v>216.84456700000001</v>
      </c>
      <c r="U392" s="98">
        <v>250.11776699999999</v>
      </c>
      <c r="V392" s="98">
        <v>9527.2340000000004</v>
      </c>
      <c r="W392" s="98">
        <v>9426.027</v>
      </c>
      <c r="X392" s="98"/>
      <c r="Y392" s="98">
        <v>-101.20699999999999</v>
      </c>
      <c r="Z392" s="101">
        <v>0.99</v>
      </c>
      <c r="AA392" s="99">
        <v>2627.5207</v>
      </c>
      <c r="AB392" s="99">
        <v>288.94114100000002</v>
      </c>
      <c r="AC392" s="98"/>
      <c r="AD392" s="99">
        <v>2947.7758100000001</v>
      </c>
      <c r="AE392" s="99">
        <v>2916.4618399999999</v>
      </c>
    </row>
    <row r="393" spans="1:31" ht="15.5" x14ac:dyDescent="0.35">
      <c r="A393" s="100">
        <v>46966</v>
      </c>
      <c r="B393" s="98">
        <v>9530.8747500000009</v>
      </c>
      <c r="C393" s="98">
        <v>4815.5991000000004</v>
      </c>
      <c r="D393" s="98">
        <v>341.887629</v>
      </c>
      <c r="E393" s="98">
        <v>901.57730700000002</v>
      </c>
      <c r="F393" s="98">
        <v>636.38727900000004</v>
      </c>
      <c r="G393" s="99">
        <v>2656.83986</v>
      </c>
      <c r="H393" s="98">
        <v>782.565698</v>
      </c>
      <c r="I393" s="98">
        <v>132.72860700000001</v>
      </c>
      <c r="J393" s="98">
        <v>135.36935399999999</v>
      </c>
      <c r="K393" s="98">
        <v>686.31454099999996</v>
      </c>
      <c r="L393" s="98">
        <v>420.18337100000002</v>
      </c>
      <c r="M393" s="98">
        <v>459.74833599999999</v>
      </c>
      <c r="N393" s="98">
        <v>377.49217800000002</v>
      </c>
      <c r="O393" s="99">
        <v>292.18629099999998</v>
      </c>
      <c r="P393" s="98">
        <v>459.80324200000001</v>
      </c>
      <c r="Q393" s="98">
        <v>277.61532499999998</v>
      </c>
      <c r="R393" s="98">
        <v>332.94199099999997</v>
      </c>
      <c r="S393" s="98">
        <v>170.11302000000001</v>
      </c>
      <c r="T393" s="98">
        <v>216.972781</v>
      </c>
      <c r="U393" s="98">
        <v>250.148653</v>
      </c>
      <c r="V393" s="98">
        <v>9530.8747500000009</v>
      </c>
      <c r="W393" s="98">
        <v>9442.1583900000005</v>
      </c>
      <c r="X393" s="98"/>
      <c r="Y393" s="98">
        <v>-88.716356000000005</v>
      </c>
      <c r="Z393" s="101">
        <v>0.99</v>
      </c>
      <c r="AA393" s="99">
        <v>2632.10916</v>
      </c>
      <c r="AB393" s="99">
        <v>289.46652999999998</v>
      </c>
      <c r="AC393" s="98"/>
      <c r="AD393" s="99">
        <v>2949.0261500000001</v>
      </c>
      <c r="AE393" s="99">
        <v>2921.5756900000001</v>
      </c>
    </row>
    <row r="394" spans="1:31" ht="15.5" x14ac:dyDescent="0.35">
      <c r="A394" s="100">
        <v>46997</v>
      </c>
      <c r="B394" s="98">
        <v>9534.5605500000001</v>
      </c>
      <c r="C394" s="98">
        <v>4818.4720200000002</v>
      </c>
      <c r="D394" s="98">
        <v>342.02941099999998</v>
      </c>
      <c r="E394" s="98">
        <v>902.54773799999998</v>
      </c>
      <c r="F394" s="98">
        <v>636.44342600000004</v>
      </c>
      <c r="G394" s="99">
        <v>2657.9600500000001</v>
      </c>
      <c r="H394" s="98">
        <v>783.17568800000004</v>
      </c>
      <c r="I394" s="98">
        <v>132.75913</v>
      </c>
      <c r="J394" s="98">
        <v>135.41179099999999</v>
      </c>
      <c r="K394" s="98">
        <v>686.56063400000005</v>
      </c>
      <c r="L394" s="98">
        <v>420.05421899999999</v>
      </c>
      <c r="M394" s="98">
        <v>459.72278799999998</v>
      </c>
      <c r="N394" s="98">
        <v>377.51485000000002</v>
      </c>
      <c r="O394" s="99">
        <v>292.330378</v>
      </c>
      <c r="P394" s="98">
        <v>459.93962599999998</v>
      </c>
      <c r="Q394" s="98">
        <v>277.650373</v>
      </c>
      <c r="R394" s="98">
        <v>333.094471</v>
      </c>
      <c r="S394" s="98">
        <v>170.08409</v>
      </c>
      <c r="T394" s="98">
        <v>217.10189299999999</v>
      </c>
      <c r="U394" s="98">
        <v>250.18062800000001</v>
      </c>
      <c r="V394" s="98">
        <v>9534.5605500000001</v>
      </c>
      <c r="W394" s="98">
        <v>9457.9819100000004</v>
      </c>
      <c r="X394" s="98"/>
      <c r="Y394" s="98">
        <v>-76.578642000000002</v>
      </c>
      <c r="Z394" s="101">
        <v>0.99</v>
      </c>
      <c r="AA394" s="99">
        <v>2636.6121400000002</v>
      </c>
      <c r="AB394" s="99">
        <v>289.98247099999998</v>
      </c>
      <c r="AC394" s="98"/>
      <c r="AD394" s="99">
        <v>2950.29043</v>
      </c>
      <c r="AE394" s="99">
        <v>2926.5946100000001</v>
      </c>
    </row>
    <row r="395" spans="1:31" ht="15.5" x14ac:dyDescent="0.35">
      <c r="A395" s="100">
        <v>47027</v>
      </c>
      <c r="B395" s="98">
        <v>9538.2800000000007</v>
      </c>
      <c r="C395" s="98">
        <v>4821.3639000000003</v>
      </c>
      <c r="D395" s="98">
        <v>342.172235</v>
      </c>
      <c r="E395" s="98">
        <v>903.52301799999998</v>
      </c>
      <c r="F395" s="98">
        <v>636.50175999999999</v>
      </c>
      <c r="G395" s="99">
        <v>2659.08943</v>
      </c>
      <c r="H395" s="98">
        <v>783.789129</v>
      </c>
      <c r="I395" s="98">
        <v>132.79009099999999</v>
      </c>
      <c r="J395" s="98">
        <v>135.45477299999999</v>
      </c>
      <c r="K395" s="98">
        <v>686.80893200000003</v>
      </c>
      <c r="L395" s="98">
        <v>419.92645299999998</v>
      </c>
      <c r="M395" s="98">
        <v>459.69860999999997</v>
      </c>
      <c r="N395" s="98">
        <v>377.53830199999999</v>
      </c>
      <c r="O395" s="99">
        <v>292.47527200000002</v>
      </c>
      <c r="P395" s="98">
        <v>460.077742</v>
      </c>
      <c r="Q395" s="98">
        <v>277.68620700000002</v>
      </c>
      <c r="R395" s="98">
        <v>333.24779699999999</v>
      </c>
      <c r="S395" s="98">
        <v>170.055578</v>
      </c>
      <c r="T395" s="98">
        <v>217.231448</v>
      </c>
      <c r="U395" s="98">
        <v>250.21322699999999</v>
      </c>
      <c r="V395" s="98">
        <v>9538.2800000000007</v>
      </c>
      <c r="W395" s="98">
        <v>9473.14</v>
      </c>
      <c r="X395" s="98"/>
      <c r="Y395" s="98">
        <v>-65.14</v>
      </c>
      <c r="Z395" s="101">
        <v>0.99</v>
      </c>
      <c r="AA395" s="99">
        <v>2640.92965</v>
      </c>
      <c r="AB395" s="99">
        <v>290.47786400000001</v>
      </c>
      <c r="AC395" s="98"/>
      <c r="AD395" s="99">
        <v>2951.5646999999999</v>
      </c>
      <c r="AE395" s="99">
        <v>2931.40751</v>
      </c>
    </row>
    <row r="396" spans="1:31" ht="15.5" x14ac:dyDescent="0.35">
      <c r="A396" s="100">
        <v>47058</v>
      </c>
      <c r="B396" s="98">
        <v>9542.0244500000008</v>
      </c>
      <c r="C396" s="98">
        <v>4824.2710900000002</v>
      </c>
      <c r="D396" s="98">
        <v>342.31594100000001</v>
      </c>
      <c r="E396" s="98">
        <v>904.50282300000003</v>
      </c>
      <c r="F396" s="98">
        <v>636.56167200000004</v>
      </c>
      <c r="G396" s="99">
        <v>2660.2253099999998</v>
      </c>
      <c r="H396" s="98">
        <v>784.40560800000003</v>
      </c>
      <c r="I396" s="98">
        <v>132.82140999999999</v>
      </c>
      <c r="J396" s="98">
        <v>135.49821</v>
      </c>
      <c r="K396" s="98">
        <v>687.05875700000001</v>
      </c>
      <c r="L396" s="98">
        <v>419.79972800000002</v>
      </c>
      <c r="M396" s="98">
        <v>459.675274</v>
      </c>
      <c r="N396" s="98">
        <v>377.56213500000001</v>
      </c>
      <c r="O396" s="99">
        <v>292.62060500000001</v>
      </c>
      <c r="P396" s="98">
        <v>460.21714700000001</v>
      </c>
      <c r="Q396" s="98">
        <v>277.722556</v>
      </c>
      <c r="R396" s="98">
        <v>333.40153299999997</v>
      </c>
      <c r="S396" s="98">
        <v>170.02724900000001</v>
      </c>
      <c r="T396" s="98">
        <v>217.36111099999999</v>
      </c>
      <c r="U396" s="98">
        <v>250.246105</v>
      </c>
      <c r="V396" s="98">
        <v>9542.0244500000008</v>
      </c>
      <c r="W396" s="98">
        <v>9487.4343200000003</v>
      </c>
      <c r="X396" s="98"/>
      <c r="Y396" s="98">
        <v>-54.590130000000002</v>
      </c>
      <c r="Z396" s="101">
        <v>0.99</v>
      </c>
      <c r="AA396" s="99">
        <v>2645.0061000000001</v>
      </c>
      <c r="AB396" s="99">
        <v>290.94651599999997</v>
      </c>
      <c r="AC396" s="98"/>
      <c r="AD396" s="99">
        <v>2952.84591</v>
      </c>
      <c r="AE396" s="99">
        <v>2935.95262</v>
      </c>
    </row>
    <row r="397" spans="1:31" ht="15.5" x14ac:dyDescent="0.35">
      <c r="A397" s="100">
        <v>47088</v>
      </c>
      <c r="B397" s="98">
        <v>9545.79637</v>
      </c>
      <c r="C397" s="98">
        <v>4827.1946399999997</v>
      </c>
      <c r="D397" s="98">
        <v>342.46068600000001</v>
      </c>
      <c r="E397" s="98">
        <v>905.48733200000004</v>
      </c>
      <c r="F397" s="98">
        <v>636.62351200000001</v>
      </c>
      <c r="G397" s="99">
        <v>2661.3681900000001</v>
      </c>
      <c r="H397" s="98">
        <v>785.02530899999999</v>
      </c>
      <c r="I397" s="98">
        <v>132.85312500000001</v>
      </c>
      <c r="J397" s="98">
        <v>135.54213899999999</v>
      </c>
      <c r="K397" s="98">
        <v>687.31045200000005</v>
      </c>
      <c r="L397" s="98">
        <v>419.67417899999998</v>
      </c>
      <c r="M397" s="98">
        <v>459.652964</v>
      </c>
      <c r="N397" s="98">
        <v>377.58649400000002</v>
      </c>
      <c r="O397" s="99">
        <v>292.76647200000002</v>
      </c>
      <c r="P397" s="98">
        <v>460.35795000000002</v>
      </c>
      <c r="Q397" s="98">
        <v>277.75952000000001</v>
      </c>
      <c r="R397" s="98">
        <v>333.555858</v>
      </c>
      <c r="S397" s="98">
        <v>169.999189</v>
      </c>
      <c r="T397" s="98">
        <v>217.49102199999999</v>
      </c>
      <c r="U397" s="98">
        <v>250.27940100000001</v>
      </c>
      <c r="V397" s="98">
        <v>9545.79637</v>
      </c>
      <c r="W397" s="98">
        <v>9501.3034000000007</v>
      </c>
      <c r="X397" s="98"/>
      <c r="Y397" s="98">
        <v>-44.492966000000003</v>
      </c>
      <c r="Z397" s="101">
        <v>1</v>
      </c>
      <c r="AA397" s="99">
        <v>2648.9635499999999</v>
      </c>
      <c r="AB397" s="99">
        <v>291.40188699999999</v>
      </c>
      <c r="AC397" s="98"/>
      <c r="AD397" s="99">
        <v>2954.1346600000002</v>
      </c>
      <c r="AE397" s="99">
        <v>2940.36544</v>
      </c>
    </row>
    <row r="398" spans="1:31" ht="15.5" x14ac:dyDescent="0.35">
      <c r="A398" s="100">
        <v>47119</v>
      </c>
      <c r="B398" s="98">
        <v>9549.6010000000006</v>
      </c>
      <c r="C398" s="98">
        <v>4830.1367899999996</v>
      </c>
      <c r="D398" s="98">
        <v>342.60670399999998</v>
      </c>
      <c r="E398" s="98">
        <v>906.47684900000002</v>
      </c>
      <c r="F398" s="98">
        <v>636.68787199999997</v>
      </c>
      <c r="G398" s="99">
        <v>2662.51937</v>
      </c>
      <c r="H398" s="98">
        <v>785.64856399999996</v>
      </c>
      <c r="I398" s="98">
        <v>132.88530399999999</v>
      </c>
      <c r="J398" s="98">
        <v>135.58662899999999</v>
      </c>
      <c r="K398" s="98">
        <v>687.56461000000002</v>
      </c>
      <c r="L398" s="98">
        <v>419.55005699999998</v>
      </c>
      <c r="M398" s="98">
        <v>459.63203600000003</v>
      </c>
      <c r="N398" s="98">
        <v>377.61165499999998</v>
      </c>
      <c r="O398" s="99">
        <v>292.91308400000003</v>
      </c>
      <c r="P398" s="98">
        <v>460.50039700000002</v>
      </c>
      <c r="Q398" s="98">
        <v>277.79728699999998</v>
      </c>
      <c r="R398" s="98">
        <v>333.71110399999998</v>
      </c>
      <c r="S398" s="98">
        <v>169.97156699999999</v>
      </c>
      <c r="T398" s="98">
        <v>217.621441</v>
      </c>
      <c r="U398" s="98">
        <v>250.31337300000001</v>
      </c>
      <c r="V398" s="98">
        <v>9549.6010000000006</v>
      </c>
      <c r="W398" s="98">
        <v>9515.3449999999993</v>
      </c>
      <c r="X398" s="98"/>
      <c r="Y398" s="98">
        <v>-34.256</v>
      </c>
      <c r="Z398" s="101">
        <v>1</v>
      </c>
      <c r="AA398" s="99">
        <v>2652.9684699999998</v>
      </c>
      <c r="AB398" s="99">
        <v>291.86235599999998</v>
      </c>
      <c r="AC398" s="98"/>
      <c r="AD398" s="99">
        <v>2955.4324499999998</v>
      </c>
      <c r="AE398" s="99">
        <v>2944.8308299999999</v>
      </c>
    </row>
    <row r="399" spans="1:31" ht="15.5" x14ac:dyDescent="0.35">
      <c r="A399" s="100">
        <v>47150</v>
      </c>
      <c r="B399" s="98">
        <v>9553.4419799999996</v>
      </c>
      <c r="C399" s="98">
        <v>4833.0989600000003</v>
      </c>
      <c r="D399" s="98">
        <v>342.754141</v>
      </c>
      <c r="E399" s="98">
        <v>907.471495</v>
      </c>
      <c r="F399" s="98">
        <v>636.75515399999995</v>
      </c>
      <c r="G399" s="99">
        <v>2663.6797999999999</v>
      </c>
      <c r="H399" s="98">
        <v>786.27554299999997</v>
      </c>
      <c r="I399" s="98">
        <v>132.91798600000001</v>
      </c>
      <c r="J399" s="98">
        <v>135.631722</v>
      </c>
      <c r="K399" s="98">
        <v>687.82168200000001</v>
      </c>
      <c r="L399" s="98">
        <v>419.42753499999998</v>
      </c>
      <c r="M399" s="98">
        <v>459.61274600000002</v>
      </c>
      <c r="N399" s="98">
        <v>377.63781799999998</v>
      </c>
      <c r="O399" s="99">
        <v>293.06060300000001</v>
      </c>
      <c r="P399" s="98">
        <v>460.64463499999999</v>
      </c>
      <c r="Q399" s="98">
        <v>277.83598599999999</v>
      </c>
      <c r="R399" s="98">
        <v>333.86752300000001</v>
      </c>
      <c r="S399" s="98">
        <v>169.94450499999999</v>
      </c>
      <c r="T399" s="98">
        <v>217.75257099999999</v>
      </c>
      <c r="U399" s="98">
        <v>250.34821299999999</v>
      </c>
      <c r="V399" s="98">
        <v>9553.4419799999996</v>
      </c>
      <c r="W399" s="98">
        <v>9529.8052200000002</v>
      </c>
      <c r="X399" s="98"/>
      <c r="Y399" s="98">
        <v>-23.636752000000001</v>
      </c>
      <c r="Z399" s="101">
        <v>1</v>
      </c>
      <c r="AA399" s="99">
        <v>2657.0894199999998</v>
      </c>
      <c r="AB399" s="99">
        <v>292.33552300000002</v>
      </c>
      <c r="AC399" s="98"/>
      <c r="AD399" s="99">
        <v>2956.7404000000001</v>
      </c>
      <c r="AE399" s="99">
        <v>2949.4249500000001</v>
      </c>
    </row>
    <row r="400" spans="1:31" ht="15.5" x14ac:dyDescent="0.35">
      <c r="A400" s="100">
        <v>47178</v>
      </c>
      <c r="B400" s="98">
        <v>9557.31646</v>
      </c>
      <c r="C400" s="98">
        <v>4836.07935</v>
      </c>
      <c r="D400" s="98">
        <v>342.90276599999999</v>
      </c>
      <c r="E400" s="98">
        <v>908.47065999999995</v>
      </c>
      <c r="F400" s="98">
        <v>636.82500500000003</v>
      </c>
      <c r="G400" s="99">
        <v>2664.84906</v>
      </c>
      <c r="H400" s="98">
        <v>786.90577599999995</v>
      </c>
      <c r="I400" s="98">
        <v>132.95109500000001</v>
      </c>
      <c r="J400" s="98">
        <v>135.67735300000001</v>
      </c>
      <c r="K400" s="98">
        <v>688.08154500000001</v>
      </c>
      <c r="L400" s="98">
        <v>419.306466</v>
      </c>
      <c r="M400" s="98">
        <v>459.59493400000002</v>
      </c>
      <c r="N400" s="98">
        <v>377.66487000000001</v>
      </c>
      <c r="O400" s="99">
        <v>293.20899200000002</v>
      </c>
      <c r="P400" s="98">
        <v>460.790414</v>
      </c>
      <c r="Q400" s="98">
        <v>277.875495</v>
      </c>
      <c r="R400" s="98">
        <v>334.02505300000001</v>
      </c>
      <c r="S400" s="98">
        <v>169.917948</v>
      </c>
      <c r="T400" s="98">
        <v>217.88439600000001</v>
      </c>
      <c r="U400" s="98">
        <v>250.38385099999999</v>
      </c>
      <c r="V400" s="98">
        <v>9557.31646</v>
      </c>
      <c r="W400" s="98">
        <v>9543.5236000000004</v>
      </c>
      <c r="X400" s="98"/>
      <c r="Y400" s="98">
        <v>-13.792862</v>
      </c>
      <c r="Z400" s="101">
        <v>1</v>
      </c>
      <c r="AA400" s="99">
        <v>2661.0032200000001</v>
      </c>
      <c r="AB400" s="99">
        <v>292.785841</v>
      </c>
      <c r="AC400" s="98"/>
      <c r="AD400" s="99">
        <v>2958.0580500000001</v>
      </c>
      <c r="AE400" s="99">
        <v>2953.7890600000001</v>
      </c>
    </row>
    <row r="401" spans="1:31" ht="15.5" x14ac:dyDescent="0.35">
      <c r="A401" s="100">
        <v>47209</v>
      </c>
      <c r="B401" s="98">
        <v>9561.2199999999993</v>
      </c>
      <c r="C401" s="98">
        <v>4839.0753500000001</v>
      </c>
      <c r="D401" s="98">
        <v>343.05225799999999</v>
      </c>
      <c r="E401" s="98">
        <v>909.47354900000005</v>
      </c>
      <c r="F401" s="98">
        <v>636.89688200000001</v>
      </c>
      <c r="G401" s="99">
        <v>2666.02639</v>
      </c>
      <c r="H401" s="98">
        <v>787.53862900000001</v>
      </c>
      <c r="I401" s="98">
        <v>132.98452399999999</v>
      </c>
      <c r="J401" s="98">
        <v>135.723432</v>
      </c>
      <c r="K401" s="98">
        <v>688.34393</v>
      </c>
      <c r="L401" s="98">
        <v>419.18662499999999</v>
      </c>
      <c r="M401" s="98">
        <v>459.57833599999998</v>
      </c>
      <c r="N401" s="98">
        <v>377.69261899999998</v>
      </c>
      <c r="O401" s="99">
        <v>293.35816899999998</v>
      </c>
      <c r="P401" s="98">
        <v>460.937387</v>
      </c>
      <c r="Q401" s="98">
        <v>277.91563000000002</v>
      </c>
      <c r="R401" s="98">
        <v>334.18355600000001</v>
      </c>
      <c r="S401" s="98">
        <v>169.89179300000001</v>
      </c>
      <c r="T401" s="98">
        <v>218.01684299999999</v>
      </c>
      <c r="U401" s="98">
        <v>250.42015000000001</v>
      </c>
      <c r="V401" s="98">
        <v>9561.2199999999993</v>
      </c>
      <c r="W401" s="98">
        <v>9554.9879999999994</v>
      </c>
      <c r="X401" s="98"/>
      <c r="Y401" s="98">
        <v>-6.2320000000000002</v>
      </c>
      <c r="Z401" s="101">
        <v>1</v>
      </c>
      <c r="AA401" s="99">
        <v>2664.2886699999999</v>
      </c>
      <c r="AB401" s="99">
        <v>293.16695800000002</v>
      </c>
      <c r="AC401" s="98"/>
      <c r="AD401" s="99">
        <v>2959.38456</v>
      </c>
      <c r="AE401" s="99">
        <v>2957.4556299999999</v>
      </c>
    </row>
    <row r="402" spans="1:31" ht="15.5" x14ac:dyDescent="0.35">
      <c r="A402" s="100">
        <v>47239</v>
      </c>
      <c r="B402" s="98">
        <v>9565.1497899999995</v>
      </c>
      <c r="C402" s="98">
        <v>4842.08511</v>
      </c>
      <c r="D402" s="98">
        <v>343.20237400000002</v>
      </c>
      <c r="E402" s="98">
        <v>910.479558</v>
      </c>
      <c r="F402" s="98">
        <v>636.97037899999998</v>
      </c>
      <c r="G402" s="99">
        <v>2667.21135</v>
      </c>
      <c r="H402" s="98">
        <v>788.17363</v>
      </c>
      <c r="I402" s="98">
        <v>133.018193</v>
      </c>
      <c r="J402" s="98">
        <v>135.769892</v>
      </c>
      <c r="K402" s="98">
        <v>688.60864900000001</v>
      </c>
      <c r="L402" s="98">
        <v>419.06784599999997</v>
      </c>
      <c r="M402" s="98">
        <v>459.56281899999999</v>
      </c>
      <c r="N402" s="98">
        <v>377.72095400000001</v>
      </c>
      <c r="O402" s="99">
        <v>293.50810000000001</v>
      </c>
      <c r="P402" s="98">
        <v>461.08536199999998</v>
      </c>
      <c r="Q402" s="98">
        <v>277.95627400000001</v>
      </c>
      <c r="R402" s="98">
        <v>334.34296799999998</v>
      </c>
      <c r="S402" s="98">
        <v>169.865993</v>
      </c>
      <c r="T402" s="98">
        <v>218.14989</v>
      </c>
      <c r="U402" s="98">
        <v>250.457044</v>
      </c>
      <c r="V402" s="98">
        <v>9565.1497899999995</v>
      </c>
      <c r="W402" s="98">
        <v>9563.1444100000008</v>
      </c>
      <c r="X402" s="98"/>
      <c r="Y402" s="98">
        <v>-2.0053795999999999</v>
      </c>
      <c r="Z402" s="101">
        <v>1</v>
      </c>
      <c r="AA402" s="99">
        <v>2666.6521600000001</v>
      </c>
      <c r="AB402" s="99">
        <v>293.44656500000002</v>
      </c>
      <c r="AC402" s="98"/>
      <c r="AD402" s="99">
        <v>2960.7194500000001</v>
      </c>
      <c r="AE402" s="99">
        <v>2960.09872</v>
      </c>
    </row>
    <row r="403" spans="1:31" ht="15.5" x14ac:dyDescent="0.35">
      <c r="A403" s="100">
        <v>47270</v>
      </c>
      <c r="B403" s="98">
        <v>9569.1096400000006</v>
      </c>
      <c r="C403" s="98">
        <v>4845.1098300000003</v>
      </c>
      <c r="D403" s="98">
        <v>343.353184</v>
      </c>
      <c r="E403" s="98">
        <v>911.48882600000002</v>
      </c>
      <c r="F403" s="98">
        <v>637.04563299999995</v>
      </c>
      <c r="G403" s="99">
        <v>2668.4047399999999</v>
      </c>
      <c r="H403" s="98">
        <v>788.81095900000003</v>
      </c>
      <c r="I403" s="98">
        <v>133.05212</v>
      </c>
      <c r="J403" s="98">
        <v>135.81676999999999</v>
      </c>
      <c r="K403" s="98">
        <v>688.87581999999998</v>
      </c>
      <c r="L403" s="98">
        <v>418.95019600000001</v>
      </c>
      <c r="M403" s="98">
        <v>459.54877499999998</v>
      </c>
      <c r="N403" s="98">
        <v>377.75009699999998</v>
      </c>
      <c r="O403" s="99">
        <v>293.65896500000002</v>
      </c>
      <c r="P403" s="98">
        <v>461.23479600000002</v>
      </c>
      <c r="Q403" s="98">
        <v>277.99759</v>
      </c>
      <c r="R403" s="98">
        <v>334.50352099999998</v>
      </c>
      <c r="S403" s="98">
        <v>169.84072399999999</v>
      </c>
      <c r="T403" s="98">
        <v>218.28371799999999</v>
      </c>
      <c r="U403" s="98">
        <v>250.49474699999999</v>
      </c>
      <c r="V403" s="98">
        <v>9569.1096400000006</v>
      </c>
      <c r="W403" s="98">
        <v>9568.77124</v>
      </c>
      <c r="X403" s="98"/>
      <c r="Y403" s="98">
        <v>-0.33839849999999999</v>
      </c>
      <c r="Z403" s="101">
        <v>1</v>
      </c>
      <c r="AA403" s="99">
        <v>2668.3103700000001</v>
      </c>
      <c r="AB403" s="99">
        <v>293.64857999999998</v>
      </c>
      <c r="AC403" s="98"/>
      <c r="AD403" s="99">
        <v>2962.0637000000002</v>
      </c>
      <c r="AE403" s="99">
        <v>2961.9589500000002</v>
      </c>
    </row>
    <row r="404" spans="1:31" ht="15.5" x14ac:dyDescent="0.35">
      <c r="A404" s="100">
        <v>47300</v>
      </c>
      <c r="B404" s="98">
        <v>9573.1049999999996</v>
      </c>
      <c r="C404" s="98">
        <v>4848.1514900000002</v>
      </c>
      <c r="D404" s="98">
        <v>343.50484</v>
      </c>
      <c r="E404" s="98">
        <v>912.50168299999996</v>
      </c>
      <c r="F404" s="98">
        <v>637.12291700000003</v>
      </c>
      <c r="G404" s="99">
        <v>2669.6076699999999</v>
      </c>
      <c r="H404" s="98">
        <v>789.45095300000003</v>
      </c>
      <c r="I404" s="98">
        <v>133.08634799999999</v>
      </c>
      <c r="J404" s="98">
        <v>135.864126</v>
      </c>
      <c r="K404" s="98">
        <v>689.14564099999996</v>
      </c>
      <c r="L404" s="98">
        <v>418.83380399999999</v>
      </c>
      <c r="M404" s="98">
        <v>459.53672399999999</v>
      </c>
      <c r="N404" s="98">
        <v>377.78035199999999</v>
      </c>
      <c r="O404" s="99">
        <v>293.81099399999999</v>
      </c>
      <c r="P404" s="98">
        <v>461.386302</v>
      </c>
      <c r="Q404" s="98">
        <v>278.03981099999999</v>
      </c>
      <c r="R404" s="98">
        <v>334.66552300000001</v>
      </c>
      <c r="S404" s="98">
        <v>169.816215</v>
      </c>
      <c r="T404" s="98">
        <v>218.41855699999999</v>
      </c>
      <c r="U404" s="98">
        <v>250.53354300000001</v>
      </c>
      <c r="V404" s="98">
        <v>9573.1049999999996</v>
      </c>
      <c r="W404" s="98">
        <v>9573.1049999999996</v>
      </c>
      <c r="X404" s="98"/>
      <c r="Y404" s="98">
        <v>0</v>
      </c>
      <c r="Z404" s="101">
        <v>1</v>
      </c>
      <c r="AA404" s="99">
        <v>2669.6076699999999</v>
      </c>
      <c r="AB404" s="99">
        <v>293.81099399999999</v>
      </c>
      <c r="AC404" s="98"/>
      <c r="AD404" s="99">
        <v>2963.4186599999998</v>
      </c>
      <c r="AE404" s="99">
        <v>2963.4186599999998</v>
      </c>
    </row>
    <row r="405" spans="1:31" ht="15.5" x14ac:dyDescent="0.35">
      <c r="A405" s="100">
        <v>47331</v>
      </c>
      <c r="B405" s="98">
        <v>9577.1398200000003</v>
      </c>
      <c r="C405" s="98">
        <v>4851.2118</v>
      </c>
      <c r="D405" s="98">
        <v>343.657465</v>
      </c>
      <c r="E405" s="98">
        <v>913.51843099999996</v>
      </c>
      <c r="F405" s="98">
        <v>637.20248100000003</v>
      </c>
      <c r="G405" s="99">
        <v>2670.8210300000001</v>
      </c>
      <c r="H405" s="98">
        <v>790.09394599999996</v>
      </c>
      <c r="I405" s="98">
        <v>133.12092899999999</v>
      </c>
      <c r="J405" s="98">
        <v>135.91200900000001</v>
      </c>
      <c r="K405" s="98">
        <v>689.41828999999996</v>
      </c>
      <c r="L405" s="98">
        <v>418.71879100000001</v>
      </c>
      <c r="M405" s="98">
        <v>459.52698700000002</v>
      </c>
      <c r="N405" s="98">
        <v>377.81191200000001</v>
      </c>
      <c r="O405" s="99">
        <v>293.96432499999997</v>
      </c>
      <c r="P405" s="98">
        <v>461.54029800000001</v>
      </c>
      <c r="Q405" s="98">
        <v>278.08308</v>
      </c>
      <c r="R405" s="98">
        <v>334.82915800000001</v>
      </c>
      <c r="S405" s="98">
        <v>169.79259999999999</v>
      </c>
      <c r="T405" s="98">
        <v>218.55454399999999</v>
      </c>
      <c r="U405" s="98">
        <v>250.57360399999999</v>
      </c>
      <c r="V405" s="98">
        <v>9577.1398200000003</v>
      </c>
      <c r="W405" s="98">
        <v>9577.1823800000002</v>
      </c>
      <c r="X405" s="98"/>
      <c r="Y405" s="98">
        <v>4.2566689999999997E-2</v>
      </c>
      <c r="Z405" s="101">
        <v>1</v>
      </c>
      <c r="AA405" s="99">
        <v>2670.8328999999999</v>
      </c>
      <c r="AB405" s="99">
        <v>293.96563200000003</v>
      </c>
      <c r="AC405" s="98"/>
      <c r="AD405" s="99">
        <v>2964.7853500000001</v>
      </c>
      <c r="AE405" s="99">
        <v>2964.79853</v>
      </c>
    </row>
    <row r="406" spans="1:31" ht="15.5" x14ac:dyDescent="0.35">
      <c r="A406" s="100">
        <v>47362</v>
      </c>
      <c r="B406" s="98">
        <v>9581.2120099999993</v>
      </c>
      <c r="C406" s="98">
        <v>4854.2913900000003</v>
      </c>
      <c r="D406" s="98">
        <v>343.81108</v>
      </c>
      <c r="E406" s="98">
        <v>914.53928399999995</v>
      </c>
      <c r="F406" s="98">
        <v>637.28448500000002</v>
      </c>
      <c r="G406" s="99">
        <v>2672.0448500000002</v>
      </c>
      <c r="H406" s="98">
        <v>790.74024499999996</v>
      </c>
      <c r="I406" s="98">
        <v>133.15593799999999</v>
      </c>
      <c r="J406" s="98">
        <v>135.96042800000001</v>
      </c>
      <c r="K406" s="98">
        <v>689.69387700000004</v>
      </c>
      <c r="L406" s="98">
        <v>418.605254</v>
      </c>
      <c r="M406" s="98">
        <v>459.51906600000001</v>
      </c>
      <c r="N406" s="98">
        <v>377.84452599999997</v>
      </c>
      <c r="O406" s="99">
        <v>294.11872099999999</v>
      </c>
      <c r="P406" s="98">
        <v>461.69640600000002</v>
      </c>
      <c r="Q406" s="98">
        <v>278.12719199999998</v>
      </c>
      <c r="R406" s="98">
        <v>334.99411099999998</v>
      </c>
      <c r="S406" s="98">
        <v>169.769631</v>
      </c>
      <c r="T406" s="98">
        <v>218.69143800000001</v>
      </c>
      <c r="U406" s="98">
        <v>250.61464599999999</v>
      </c>
      <c r="V406" s="98">
        <v>9581.2120099999993</v>
      </c>
      <c r="W406" s="98">
        <v>9581.2408400000004</v>
      </c>
      <c r="X406" s="98"/>
      <c r="Y406" s="98">
        <v>2.882697E-2</v>
      </c>
      <c r="Z406" s="101">
        <v>1</v>
      </c>
      <c r="AA406" s="99">
        <v>2672.0528899999999</v>
      </c>
      <c r="AB406" s="99">
        <v>294.11960499999998</v>
      </c>
      <c r="AC406" s="98"/>
      <c r="AD406" s="99">
        <v>2966.1635700000002</v>
      </c>
      <c r="AE406" s="99">
        <v>2966.1724899999999</v>
      </c>
    </row>
    <row r="407" spans="1:31" ht="15.5" x14ac:dyDescent="0.35">
      <c r="A407" s="100">
        <v>47392</v>
      </c>
      <c r="B407" s="98">
        <v>9585.3179999999993</v>
      </c>
      <c r="C407" s="98">
        <v>4857.3906399999996</v>
      </c>
      <c r="D407" s="98">
        <v>343.96568200000002</v>
      </c>
      <c r="E407" s="98">
        <v>915.56443000000002</v>
      </c>
      <c r="F407" s="98">
        <v>637.36906699999997</v>
      </c>
      <c r="G407" s="99">
        <v>2673.2789200000002</v>
      </c>
      <c r="H407" s="98">
        <v>791.39014699999996</v>
      </c>
      <c r="I407" s="98">
        <v>133.19146000000001</v>
      </c>
      <c r="J407" s="98">
        <v>136.009378</v>
      </c>
      <c r="K407" s="98">
        <v>689.97249099999999</v>
      </c>
      <c r="L407" s="98">
        <v>418.49328300000002</v>
      </c>
      <c r="M407" s="98">
        <v>459.51226400000002</v>
      </c>
      <c r="N407" s="98">
        <v>377.877835</v>
      </c>
      <c r="O407" s="99">
        <v>294.27385099999998</v>
      </c>
      <c r="P407" s="98">
        <v>461.85404999999997</v>
      </c>
      <c r="Q407" s="98">
        <v>278.171852</v>
      </c>
      <c r="R407" s="98">
        <v>335.15994499999999</v>
      </c>
      <c r="S407" s="98">
        <v>169.74696700000001</v>
      </c>
      <c r="T407" s="98">
        <v>218.82890399999999</v>
      </c>
      <c r="U407" s="98">
        <v>250.656274</v>
      </c>
      <c r="V407" s="98">
        <v>9585.3179999999993</v>
      </c>
      <c r="W407" s="98">
        <v>9585.3179999999993</v>
      </c>
      <c r="X407" s="98"/>
      <c r="Y407" s="98">
        <v>0</v>
      </c>
      <c r="Z407" s="101">
        <v>1</v>
      </c>
      <c r="AA407" s="99">
        <v>2673.2789200000002</v>
      </c>
      <c r="AB407" s="99">
        <v>294.27385099999998</v>
      </c>
      <c r="AC407" s="98"/>
      <c r="AD407" s="99">
        <v>2967.5527699999998</v>
      </c>
      <c r="AE407" s="99">
        <v>2967.5527699999998</v>
      </c>
    </row>
    <row r="408" spans="1:31" ht="15.5" x14ac:dyDescent="0.35">
      <c r="A408" s="100">
        <v>47423</v>
      </c>
      <c r="B408" s="98">
        <v>9589.4549800000004</v>
      </c>
      <c r="C408" s="98">
        <v>4860.5095300000003</v>
      </c>
      <c r="D408" s="98">
        <v>344.12127299999997</v>
      </c>
      <c r="E408" s="98">
        <v>916.59403099999997</v>
      </c>
      <c r="F408" s="98">
        <v>637.45627200000001</v>
      </c>
      <c r="G408" s="99">
        <v>2674.52286</v>
      </c>
      <c r="H408" s="98">
        <v>792.04382299999997</v>
      </c>
      <c r="I408" s="98">
        <v>133.227542</v>
      </c>
      <c r="J408" s="98">
        <v>136.058853</v>
      </c>
      <c r="K408" s="98">
        <v>690.25410199999999</v>
      </c>
      <c r="L408" s="98">
        <v>418.38291199999998</v>
      </c>
      <c r="M408" s="98">
        <v>459.50612000000001</v>
      </c>
      <c r="N408" s="98">
        <v>377.91159800000003</v>
      </c>
      <c r="O408" s="99">
        <v>294.42948899999999</v>
      </c>
      <c r="P408" s="98">
        <v>462.01283699999999</v>
      </c>
      <c r="Q408" s="98">
        <v>278.216881</v>
      </c>
      <c r="R408" s="98">
        <v>335.32636200000002</v>
      </c>
      <c r="S408" s="98">
        <v>169.724379</v>
      </c>
      <c r="T408" s="98">
        <v>218.96671000000001</v>
      </c>
      <c r="U408" s="98">
        <v>250.69821899999999</v>
      </c>
      <c r="V408" s="98">
        <v>9589.4549800000004</v>
      </c>
      <c r="W408" s="98">
        <v>9589.4435799999992</v>
      </c>
      <c r="X408" s="98"/>
      <c r="Y408" s="98">
        <v>-1.14057E-2</v>
      </c>
      <c r="Z408" s="101">
        <v>1</v>
      </c>
      <c r="AA408" s="99">
        <v>2674.5196799999999</v>
      </c>
      <c r="AB408" s="99">
        <v>294.42913800000002</v>
      </c>
      <c r="AC408" s="98"/>
      <c r="AD408" s="99">
        <v>2968.95235</v>
      </c>
      <c r="AE408" s="99">
        <v>2968.9488200000001</v>
      </c>
    </row>
    <row r="409" spans="1:31" ht="15.5" x14ac:dyDescent="0.35">
      <c r="A409" s="100">
        <v>47453</v>
      </c>
      <c r="B409" s="98">
        <v>9593.6232799999998</v>
      </c>
      <c r="C409" s="98">
        <v>4863.6465500000004</v>
      </c>
      <c r="D409" s="98">
        <v>344.27789000000001</v>
      </c>
      <c r="E409" s="98">
        <v>917.62814100000003</v>
      </c>
      <c r="F409" s="98">
        <v>637.54576599999996</v>
      </c>
      <c r="G409" s="99">
        <v>2675.7755099999999</v>
      </c>
      <c r="H409" s="98">
        <v>792.700918</v>
      </c>
      <c r="I409" s="98">
        <v>133.26408699999999</v>
      </c>
      <c r="J409" s="98">
        <v>136.10883200000001</v>
      </c>
      <c r="K409" s="98">
        <v>690.53818999999999</v>
      </c>
      <c r="L409" s="98">
        <v>418.27393000000001</v>
      </c>
      <c r="M409" s="98">
        <v>459.50112799999999</v>
      </c>
      <c r="N409" s="98">
        <v>377.94605999999999</v>
      </c>
      <c r="O409" s="99">
        <v>294.585825</v>
      </c>
      <c r="P409" s="98">
        <v>462.173092</v>
      </c>
      <c r="Q409" s="98">
        <v>278.26255700000002</v>
      </c>
      <c r="R409" s="98">
        <v>335.49363799999998</v>
      </c>
      <c r="S409" s="98">
        <v>169.702102</v>
      </c>
      <c r="T409" s="98">
        <v>219.105017</v>
      </c>
      <c r="U409" s="98">
        <v>250.740725</v>
      </c>
      <c r="V409" s="98">
        <v>9593.6232799999998</v>
      </c>
      <c r="W409" s="98">
        <v>9593.6155600000002</v>
      </c>
      <c r="X409" s="98"/>
      <c r="Y409" s="98">
        <v>-7.7241999999999996E-3</v>
      </c>
      <c r="Z409" s="101">
        <v>1</v>
      </c>
      <c r="AA409" s="99">
        <v>2675.7733600000001</v>
      </c>
      <c r="AB409" s="99">
        <v>294.58558699999998</v>
      </c>
      <c r="AC409" s="98"/>
      <c r="AD409" s="99">
        <v>2970.3613399999999</v>
      </c>
      <c r="AE409" s="99">
        <v>2970.3589499999998</v>
      </c>
    </row>
    <row r="410" spans="1:31" ht="15.5" x14ac:dyDescent="0.35">
      <c r="A410" s="100">
        <v>10959</v>
      </c>
      <c r="B410" s="98">
        <v>9597.8240000000005</v>
      </c>
      <c r="C410" s="98">
        <v>4866.7998200000002</v>
      </c>
      <c r="D410" s="98">
        <v>344.43557900000002</v>
      </c>
      <c r="E410" s="98">
        <v>918.666788</v>
      </c>
      <c r="F410" s="98">
        <v>637.63712399999997</v>
      </c>
      <c r="G410" s="99">
        <v>2677.0355399999999</v>
      </c>
      <c r="H410" s="98">
        <v>793.36094800000001</v>
      </c>
      <c r="I410" s="98">
        <v>133.300961</v>
      </c>
      <c r="J410" s="98">
        <v>136.15928700000001</v>
      </c>
      <c r="K410" s="98">
        <v>690.82411500000001</v>
      </c>
      <c r="L410" s="98">
        <v>418.16607199999999</v>
      </c>
      <c r="M410" s="98">
        <v>459.498018</v>
      </c>
      <c r="N410" s="98">
        <v>377.98158599999999</v>
      </c>
      <c r="O410" s="99">
        <v>294.74315200000001</v>
      </c>
      <c r="P410" s="98">
        <v>462.33532200000002</v>
      </c>
      <c r="Q410" s="98">
        <v>278.30927500000001</v>
      </c>
      <c r="R410" s="98">
        <v>335.66219000000001</v>
      </c>
      <c r="S410" s="98">
        <v>169.680486</v>
      </c>
      <c r="T410" s="98">
        <v>219.244091</v>
      </c>
      <c r="U410" s="98">
        <v>250.78416300000001</v>
      </c>
      <c r="V410" s="98">
        <v>9597.8240000000005</v>
      </c>
      <c r="W410" s="98">
        <v>9597.8240000000005</v>
      </c>
      <c r="X410" s="98"/>
      <c r="Y410" s="98">
        <v>0</v>
      </c>
      <c r="Z410" s="101">
        <v>1</v>
      </c>
      <c r="AA410" s="99">
        <v>2677.0355399999999</v>
      </c>
      <c r="AB410" s="99">
        <v>294.74315200000001</v>
      </c>
      <c r="AC410" s="98"/>
      <c r="AD410" s="99">
        <v>2971.7786999999998</v>
      </c>
      <c r="AE410" s="99">
        <v>2971.7786999999998</v>
      </c>
    </row>
    <row r="411" spans="1:31" ht="15.5" x14ac:dyDescent="0.35">
      <c r="A411" s="100">
        <v>10990</v>
      </c>
      <c r="B411" s="98">
        <v>9602.0580000000009</v>
      </c>
      <c r="C411" s="98">
        <v>4869.9679800000004</v>
      </c>
      <c r="D411" s="98">
        <v>344.59436799999997</v>
      </c>
      <c r="E411" s="98">
        <v>919.709925</v>
      </c>
      <c r="F411" s="98">
        <v>637.730054</v>
      </c>
      <c r="G411" s="99">
        <v>2678.3020999999999</v>
      </c>
      <c r="H411" s="98">
        <v>794.02351999999996</v>
      </c>
      <c r="I411" s="98">
        <v>133.338064</v>
      </c>
      <c r="J411" s="98">
        <v>136.210196</v>
      </c>
      <c r="K411" s="98">
        <v>691.11145899999997</v>
      </c>
      <c r="L411" s="98">
        <v>418.059144</v>
      </c>
      <c r="M411" s="98">
        <v>459.49730399999999</v>
      </c>
      <c r="N411" s="98">
        <v>378.01844899999998</v>
      </c>
      <c r="O411" s="99">
        <v>294.90170799999999</v>
      </c>
      <c r="P411" s="98">
        <v>462.49985600000002</v>
      </c>
      <c r="Q411" s="98">
        <v>278.35731299999998</v>
      </c>
      <c r="R411" s="98">
        <v>335.83232900000002</v>
      </c>
      <c r="S411" s="98">
        <v>169.659783</v>
      </c>
      <c r="T411" s="98">
        <v>219.38413600000001</v>
      </c>
      <c r="U411" s="98">
        <v>250.82880399999999</v>
      </c>
      <c r="V411" s="98">
        <v>9602.0580000000009</v>
      </c>
      <c r="W411" s="98">
        <v>9602.06106</v>
      </c>
      <c r="X411" s="98"/>
      <c r="Y411" s="98">
        <v>3.0561500000000001E-3</v>
      </c>
      <c r="Z411" s="101">
        <v>1</v>
      </c>
      <c r="AA411" s="99">
        <v>2678.3029499999998</v>
      </c>
      <c r="AB411" s="99">
        <v>294.90180199999998</v>
      </c>
      <c r="AC411" s="98"/>
      <c r="AD411" s="99">
        <v>2973.20381</v>
      </c>
      <c r="AE411" s="99">
        <v>2973.2047600000001</v>
      </c>
    </row>
    <row r="412" spans="1:31" ht="15.5" x14ac:dyDescent="0.35">
      <c r="A412" s="100">
        <v>11018</v>
      </c>
      <c r="B412" s="98">
        <v>9606.3251299999993</v>
      </c>
      <c r="C412" s="98">
        <v>4873.1517999999996</v>
      </c>
      <c r="D412" s="98">
        <v>344.75421799999998</v>
      </c>
      <c r="E412" s="98">
        <v>920.75721499999997</v>
      </c>
      <c r="F412" s="98">
        <v>637.82480899999996</v>
      </c>
      <c r="G412" s="99">
        <v>2679.5763099999999</v>
      </c>
      <c r="H412" s="98">
        <v>794.68861900000002</v>
      </c>
      <c r="I412" s="98">
        <v>133.37543500000001</v>
      </c>
      <c r="J412" s="98">
        <v>136.26154099999999</v>
      </c>
      <c r="K412" s="98">
        <v>691.40070500000002</v>
      </c>
      <c r="L412" s="98">
        <v>417.95326299999999</v>
      </c>
      <c r="M412" s="98">
        <v>459.49861700000002</v>
      </c>
      <c r="N412" s="98">
        <v>378.056555</v>
      </c>
      <c r="O412" s="99">
        <v>295.06150600000001</v>
      </c>
      <c r="P412" s="98">
        <v>462.66631699999999</v>
      </c>
      <c r="Q412" s="98">
        <v>278.406498</v>
      </c>
      <c r="R412" s="98">
        <v>336.00395300000002</v>
      </c>
      <c r="S412" s="98">
        <v>169.639859</v>
      </c>
      <c r="T412" s="98">
        <v>219.525126</v>
      </c>
      <c r="U412" s="98">
        <v>250.87451899999999</v>
      </c>
      <c r="V412" s="98">
        <v>9606.3251299999993</v>
      </c>
      <c r="W412" s="98">
        <v>9606.3271999999997</v>
      </c>
      <c r="X412" s="98"/>
      <c r="Y412" s="98">
        <v>2.06968E-3</v>
      </c>
      <c r="Z412" s="101">
        <v>1</v>
      </c>
      <c r="AA412" s="99">
        <v>2679.5768899999998</v>
      </c>
      <c r="AB412" s="99">
        <v>295.06157000000002</v>
      </c>
      <c r="AC412" s="98"/>
      <c r="AD412" s="99">
        <v>2974.6378199999999</v>
      </c>
      <c r="AE412" s="99">
        <v>2974.6384600000001</v>
      </c>
    </row>
    <row r="413" spans="1:31" ht="15.5" x14ac:dyDescent="0.35">
      <c r="A413" s="100">
        <v>11049</v>
      </c>
      <c r="B413" s="98">
        <v>9610.625</v>
      </c>
      <c r="C413" s="98">
        <v>4876.35257</v>
      </c>
      <c r="D413" s="98">
        <v>344.915076</v>
      </c>
      <c r="E413" s="98">
        <v>921.80825100000004</v>
      </c>
      <c r="F413" s="98">
        <v>637.92177700000002</v>
      </c>
      <c r="G413" s="99">
        <v>2680.8597799999998</v>
      </c>
      <c r="H413" s="98">
        <v>795.35631999999998</v>
      </c>
      <c r="I413" s="98">
        <v>133.41314499999999</v>
      </c>
      <c r="J413" s="98">
        <v>136.31330700000001</v>
      </c>
      <c r="K413" s="98">
        <v>691.69256199999995</v>
      </c>
      <c r="L413" s="98">
        <v>417.84861799999999</v>
      </c>
      <c r="M413" s="98">
        <v>459.50137000000001</v>
      </c>
      <c r="N413" s="98">
        <v>378.09571699999998</v>
      </c>
      <c r="O413" s="99">
        <v>295.22250000000003</v>
      </c>
      <c r="P413" s="98">
        <v>462.83414800000003</v>
      </c>
      <c r="Q413" s="98">
        <v>278.456546</v>
      </c>
      <c r="R413" s="98">
        <v>336.17685299999999</v>
      </c>
      <c r="S413" s="98">
        <v>169.62047999999999</v>
      </c>
      <c r="T413" s="98">
        <v>219.66697500000001</v>
      </c>
      <c r="U413" s="98">
        <v>250.921075</v>
      </c>
      <c r="V413" s="98">
        <v>9610.625</v>
      </c>
      <c r="W413" s="98">
        <v>9610.625</v>
      </c>
      <c r="X413" s="98"/>
      <c r="Y413" s="98">
        <v>0</v>
      </c>
      <c r="Z413" s="101">
        <v>1</v>
      </c>
      <c r="AA413" s="99">
        <v>2680.8597799999998</v>
      </c>
      <c r="AB413" s="99">
        <v>295.22250000000003</v>
      </c>
      <c r="AC413" s="98"/>
      <c r="AD413" s="99">
        <v>2976.0822800000001</v>
      </c>
      <c r="AE413" s="99">
        <v>2976.0822800000001</v>
      </c>
    </row>
    <row r="414" spans="1:31" ht="15.5" x14ac:dyDescent="0.35">
      <c r="A414" s="100">
        <v>11079</v>
      </c>
      <c r="B414" s="98">
        <v>9614.9567999999999</v>
      </c>
      <c r="C414" s="98">
        <v>4879.5712400000002</v>
      </c>
      <c r="D414" s="98">
        <v>345.07685600000002</v>
      </c>
      <c r="E414" s="98">
        <v>922.86274600000002</v>
      </c>
      <c r="F414" s="98">
        <v>638.02110600000003</v>
      </c>
      <c r="G414" s="99">
        <v>2682.1538</v>
      </c>
      <c r="H414" s="98">
        <v>796.02662099999998</v>
      </c>
      <c r="I414" s="98">
        <v>133.451224</v>
      </c>
      <c r="J414" s="98">
        <v>136.365476</v>
      </c>
      <c r="K414" s="98">
        <v>691.98733900000002</v>
      </c>
      <c r="L414" s="98">
        <v>417.74530399999998</v>
      </c>
      <c r="M414" s="98">
        <v>459.50512800000001</v>
      </c>
      <c r="N414" s="98">
        <v>378.13575900000001</v>
      </c>
      <c r="O414" s="99">
        <v>295.38464800000003</v>
      </c>
      <c r="P414" s="98">
        <v>463.00297</v>
      </c>
      <c r="Q414" s="98">
        <v>278.50723199999999</v>
      </c>
      <c r="R414" s="98">
        <v>336.35085700000002</v>
      </c>
      <c r="S414" s="98">
        <v>169.60146399999999</v>
      </c>
      <c r="T414" s="98">
        <v>219.809596</v>
      </c>
      <c r="U414" s="98">
        <v>250.96827999999999</v>
      </c>
      <c r="V414" s="98">
        <v>9614.9567999999999</v>
      </c>
      <c r="W414" s="98">
        <v>9614.9559800000006</v>
      </c>
      <c r="X414" s="98"/>
      <c r="Y414" s="98">
        <v>-8.1890000000000001E-4</v>
      </c>
      <c r="Z414" s="101">
        <v>1</v>
      </c>
      <c r="AA414" s="99">
        <v>2682.1535699999999</v>
      </c>
      <c r="AB414" s="99">
        <v>295.38462299999998</v>
      </c>
      <c r="AC414" s="98"/>
      <c r="AD414" s="99">
        <v>2977.5384399999998</v>
      </c>
      <c r="AE414" s="99">
        <v>2977.5381900000002</v>
      </c>
    </row>
    <row r="415" spans="1:31" ht="15.5" x14ac:dyDescent="0.35">
      <c r="A415" s="100">
        <v>11110</v>
      </c>
      <c r="B415" s="98">
        <v>9619.3180900000007</v>
      </c>
      <c r="C415" s="98">
        <v>4882.80728</v>
      </c>
      <c r="D415" s="98">
        <v>345.23934000000003</v>
      </c>
      <c r="E415" s="98">
        <v>923.92090199999996</v>
      </c>
      <c r="F415" s="98">
        <v>638.12199599999997</v>
      </c>
      <c r="G415" s="99">
        <v>2683.45831</v>
      </c>
      <c r="H415" s="98">
        <v>796.69919000000004</v>
      </c>
      <c r="I415" s="98">
        <v>133.48954000000001</v>
      </c>
      <c r="J415" s="98">
        <v>136.41801699999999</v>
      </c>
      <c r="K415" s="98">
        <v>692.28376600000001</v>
      </c>
      <c r="L415" s="98">
        <v>417.64302700000002</v>
      </c>
      <c r="M415" s="98">
        <v>459.51007399999997</v>
      </c>
      <c r="N415" s="98">
        <v>378.17655400000001</v>
      </c>
      <c r="O415" s="99">
        <v>295.547911</v>
      </c>
      <c r="P415" s="98">
        <v>463.17309799999998</v>
      </c>
      <c r="Q415" s="98">
        <v>278.558583</v>
      </c>
      <c r="R415" s="98">
        <v>336.52593000000002</v>
      </c>
      <c r="S415" s="98">
        <v>169.582818</v>
      </c>
      <c r="T415" s="98">
        <v>219.952889</v>
      </c>
      <c r="U415" s="98">
        <v>251.01609500000001</v>
      </c>
      <c r="V415" s="98">
        <v>9619.3180900000007</v>
      </c>
      <c r="W415" s="98">
        <v>9619.3175300000003</v>
      </c>
      <c r="X415" s="98"/>
      <c r="Y415" s="98">
        <v>-5.5460000000000004E-4</v>
      </c>
      <c r="Z415" s="101">
        <v>1</v>
      </c>
      <c r="AA415" s="99">
        <v>2683.4581499999999</v>
      </c>
      <c r="AB415" s="99">
        <v>295.54789399999999</v>
      </c>
      <c r="AC415" s="98"/>
      <c r="AD415" s="99">
        <v>2979.0062200000002</v>
      </c>
      <c r="AE415" s="99">
        <v>2979.00605</v>
      </c>
    </row>
    <row r="416" spans="1:31" ht="15.5" x14ac:dyDescent="0.35">
      <c r="A416" s="100">
        <v>11140</v>
      </c>
      <c r="B416" s="98">
        <v>9623.7060000000001</v>
      </c>
      <c r="C416" s="98">
        <v>4886.0598</v>
      </c>
      <c r="D416" s="98">
        <v>345.40227800000002</v>
      </c>
      <c r="E416" s="98">
        <v>924.98304399999995</v>
      </c>
      <c r="F416" s="98">
        <v>638.22340499999996</v>
      </c>
      <c r="G416" s="99">
        <v>2684.7729399999998</v>
      </c>
      <c r="H416" s="98">
        <v>797.37361899999996</v>
      </c>
      <c r="I416" s="98">
        <v>133.527916</v>
      </c>
      <c r="J416" s="98">
        <v>136.47089800000001</v>
      </c>
      <c r="K416" s="98">
        <v>692.58017500000005</v>
      </c>
      <c r="L416" s="98">
        <v>417.54139800000002</v>
      </c>
      <c r="M416" s="98">
        <v>459.51654500000001</v>
      </c>
      <c r="N416" s="98">
        <v>378.217986</v>
      </c>
      <c r="O416" s="99">
        <v>295.71224999999998</v>
      </c>
      <c r="P416" s="98">
        <v>463.34502099999997</v>
      </c>
      <c r="Q416" s="98">
        <v>278.61068699999998</v>
      </c>
      <c r="R416" s="98">
        <v>336.70207299999998</v>
      </c>
      <c r="S416" s="98">
        <v>169.56459899999999</v>
      </c>
      <c r="T416" s="98">
        <v>220.09675300000001</v>
      </c>
      <c r="U416" s="98">
        <v>251.064516</v>
      </c>
      <c r="V416" s="98">
        <v>9623.7060000000001</v>
      </c>
      <c r="W416" s="98">
        <v>9623.7060000000001</v>
      </c>
      <c r="X416" s="98"/>
      <c r="Y416" s="98">
        <v>0</v>
      </c>
      <c r="Z416" s="101">
        <v>1</v>
      </c>
      <c r="AA416" s="99">
        <v>2684.7729399999998</v>
      </c>
      <c r="AB416" s="99">
        <v>295.71224999999998</v>
      </c>
      <c r="AC416" s="98"/>
      <c r="AD416" s="99">
        <v>2980.4851899999999</v>
      </c>
      <c r="AE416" s="99">
        <v>2980.4851899999999</v>
      </c>
    </row>
    <row r="417" spans="1:31" ht="15.5" x14ac:dyDescent="0.35">
      <c r="A417" s="100">
        <v>11171</v>
      </c>
      <c r="B417" s="98">
        <v>9628.1144299999996</v>
      </c>
      <c r="C417" s="98">
        <v>4889.3256600000004</v>
      </c>
      <c r="D417" s="98">
        <v>345.56547799999998</v>
      </c>
      <c r="E417" s="98">
        <v>926.04926</v>
      </c>
      <c r="F417" s="98">
        <v>638.32466599999998</v>
      </c>
      <c r="G417" s="99">
        <v>2686.09501</v>
      </c>
      <c r="H417" s="98">
        <v>798.04966400000001</v>
      </c>
      <c r="I417" s="98">
        <v>133.56625500000001</v>
      </c>
      <c r="J417" s="98">
        <v>136.52409499999999</v>
      </c>
      <c r="K417" s="98">
        <v>692.87564999999995</v>
      </c>
      <c r="L417" s="98">
        <v>417.44007699999997</v>
      </c>
      <c r="M417" s="98">
        <v>459.52448299999998</v>
      </c>
      <c r="N417" s="98">
        <v>378.25978400000002</v>
      </c>
      <c r="O417" s="99">
        <v>295.87740200000002</v>
      </c>
      <c r="P417" s="98">
        <v>463.51877899999999</v>
      </c>
      <c r="Q417" s="98">
        <v>278.66343899999998</v>
      </c>
      <c r="R417" s="98">
        <v>336.87898999999999</v>
      </c>
      <c r="S417" s="98">
        <v>169.546795</v>
      </c>
      <c r="T417" s="98">
        <v>220.24093999999999</v>
      </c>
      <c r="U417" s="98">
        <v>251.113418</v>
      </c>
      <c r="V417" s="98">
        <v>9628.1144299999996</v>
      </c>
      <c r="W417" s="98">
        <v>9628.1146499999995</v>
      </c>
      <c r="X417" s="98"/>
      <c r="Y417" s="98">
        <v>2.1942000000000001E-4</v>
      </c>
      <c r="Z417" s="101">
        <v>1</v>
      </c>
      <c r="AA417" s="99">
        <v>2686.0950699999999</v>
      </c>
      <c r="AB417" s="99">
        <v>295.877409</v>
      </c>
      <c r="AC417" s="98"/>
      <c r="AD417" s="99">
        <v>2981.9724099999999</v>
      </c>
      <c r="AE417" s="99">
        <v>2981.9724799999999</v>
      </c>
    </row>
    <row r="418" spans="1:31" ht="15.5" x14ac:dyDescent="0.35">
      <c r="A418" s="100">
        <v>11202</v>
      </c>
      <c r="B418" s="98">
        <v>9632.5242300000009</v>
      </c>
      <c r="C418" s="98">
        <v>4892.5928400000003</v>
      </c>
      <c r="D418" s="98">
        <v>345.72897699999999</v>
      </c>
      <c r="E418" s="98">
        <v>927.118694</v>
      </c>
      <c r="F418" s="98">
        <v>638.42661199999998</v>
      </c>
      <c r="G418" s="99">
        <v>2687.41264</v>
      </c>
      <c r="H418" s="98">
        <v>798.72775200000001</v>
      </c>
      <c r="I418" s="98">
        <v>133.604771</v>
      </c>
      <c r="J418" s="98">
        <v>136.57762299999999</v>
      </c>
      <c r="K418" s="98">
        <v>693.17229299999997</v>
      </c>
      <c r="L418" s="98">
        <v>417.338931</v>
      </c>
      <c r="M418" s="98">
        <v>459.53225200000003</v>
      </c>
      <c r="N418" s="98">
        <v>378.30105400000002</v>
      </c>
      <c r="O418" s="99">
        <v>296.04221000000001</v>
      </c>
      <c r="P418" s="98">
        <v>463.69261799999998</v>
      </c>
      <c r="Q418" s="98">
        <v>278.71595100000002</v>
      </c>
      <c r="R418" s="98">
        <v>337.05519399999997</v>
      </c>
      <c r="S418" s="98">
        <v>169.529111</v>
      </c>
      <c r="T418" s="98">
        <v>220.38461599999999</v>
      </c>
      <c r="U418" s="98">
        <v>251.16217900000001</v>
      </c>
      <c r="V418" s="98">
        <v>9632.5242300000009</v>
      </c>
      <c r="W418" s="98">
        <v>9632.5243800000007</v>
      </c>
      <c r="X418" s="98"/>
      <c r="Y418" s="98">
        <v>1.4860000000000001E-4</v>
      </c>
      <c r="Z418" s="101">
        <v>1</v>
      </c>
      <c r="AA418" s="99">
        <v>2687.4126900000001</v>
      </c>
      <c r="AB418" s="99">
        <v>296.042215</v>
      </c>
      <c r="AC418" s="98"/>
      <c r="AD418" s="99">
        <v>2983.4548500000001</v>
      </c>
      <c r="AE418" s="99">
        <v>2983.4549000000002</v>
      </c>
    </row>
    <row r="419" spans="1:31" ht="15.5" x14ac:dyDescent="0.35">
      <c r="A419" s="100">
        <v>11232</v>
      </c>
      <c r="B419" s="98">
        <v>9636.9130000000005</v>
      </c>
      <c r="C419" s="98">
        <v>4895.8470399999997</v>
      </c>
      <c r="D419" s="98">
        <v>345.89286800000002</v>
      </c>
      <c r="E419" s="98">
        <v>928.190248</v>
      </c>
      <c r="F419" s="98">
        <v>638.53045199999997</v>
      </c>
      <c r="G419" s="99">
        <v>2688.7116900000001</v>
      </c>
      <c r="H419" s="98">
        <v>799.40847599999995</v>
      </c>
      <c r="I419" s="98">
        <v>133.643756</v>
      </c>
      <c r="J419" s="98">
        <v>136.631505</v>
      </c>
      <c r="K419" s="98">
        <v>693.47295799999995</v>
      </c>
      <c r="L419" s="98">
        <v>417.23787600000003</v>
      </c>
      <c r="M419" s="98">
        <v>459.537824</v>
      </c>
      <c r="N419" s="98">
        <v>378.34074700000002</v>
      </c>
      <c r="O419" s="99">
        <v>296.20528999999999</v>
      </c>
      <c r="P419" s="98">
        <v>463.86433399999999</v>
      </c>
      <c r="Q419" s="98">
        <v>278.76713999999998</v>
      </c>
      <c r="R419" s="98">
        <v>337.22890100000001</v>
      </c>
      <c r="S419" s="98">
        <v>169.51118299999999</v>
      </c>
      <c r="T419" s="98">
        <v>220.52679800000001</v>
      </c>
      <c r="U419" s="98">
        <v>251.21005600000001</v>
      </c>
      <c r="V419" s="98">
        <v>9636.9130000000005</v>
      </c>
      <c r="W419" s="98">
        <v>9636.9130000000005</v>
      </c>
      <c r="X419" s="98"/>
      <c r="Y419" s="98">
        <v>0</v>
      </c>
      <c r="Z419" s="101">
        <v>1</v>
      </c>
      <c r="AA419" s="99">
        <v>2688.7116900000001</v>
      </c>
      <c r="AB419" s="99">
        <v>296.20528999999999</v>
      </c>
      <c r="AC419" s="98"/>
      <c r="AD419" s="99">
        <v>2984.91698</v>
      </c>
      <c r="AE419" s="99">
        <v>2984.91698</v>
      </c>
    </row>
    <row r="420" spans="1:31" ht="15.5" x14ac:dyDescent="0.35">
      <c r="A420" s="100">
        <v>11263</v>
      </c>
      <c r="B420" s="98">
        <v>9641.2696199999991</v>
      </c>
      <c r="C420" s="98">
        <v>4899.08043</v>
      </c>
      <c r="D420" s="98">
        <v>346.05736899999999</v>
      </c>
      <c r="E420" s="98">
        <v>929.263552</v>
      </c>
      <c r="F420" s="98">
        <v>638.63718900000003</v>
      </c>
      <c r="G420" s="99">
        <v>2689.9836100000002</v>
      </c>
      <c r="H420" s="98">
        <v>800.09245299999998</v>
      </c>
      <c r="I420" s="98">
        <v>133.683446</v>
      </c>
      <c r="J420" s="98">
        <v>136.6858</v>
      </c>
      <c r="K420" s="98">
        <v>693.779718</v>
      </c>
      <c r="L420" s="98">
        <v>417.137023</v>
      </c>
      <c r="M420" s="98">
        <v>459.540145</v>
      </c>
      <c r="N420" s="98">
        <v>378.37831599999998</v>
      </c>
      <c r="O420" s="99">
        <v>296.36578900000001</v>
      </c>
      <c r="P420" s="98">
        <v>464.032644</v>
      </c>
      <c r="Q420" s="98">
        <v>278.81647500000003</v>
      </c>
      <c r="R420" s="98">
        <v>337.39917500000001</v>
      </c>
      <c r="S420" s="98">
        <v>169.49284900000001</v>
      </c>
      <c r="T420" s="98">
        <v>220.667001</v>
      </c>
      <c r="U420" s="98">
        <v>251.25668200000001</v>
      </c>
      <c r="V420" s="98">
        <v>9641.2696199999991</v>
      </c>
      <c r="W420" s="98">
        <v>9641.2695700000004</v>
      </c>
      <c r="X420" s="98"/>
      <c r="Y420" s="102">
        <v>-5.8789999999999998E-5</v>
      </c>
      <c r="Z420" s="101">
        <v>1</v>
      </c>
      <c r="AA420" s="99">
        <v>2689.9835899999998</v>
      </c>
      <c r="AB420" s="99">
        <v>296.36578700000001</v>
      </c>
      <c r="AC420" s="98"/>
      <c r="AD420" s="99">
        <v>2986.3494000000001</v>
      </c>
      <c r="AE420" s="99">
        <v>2986.3493800000001</v>
      </c>
    </row>
    <row r="421" spans="1:31" ht="15.5" x14ac:dyDescent="0.35">
      <c r="A421" s="100">
        <v>11293</v>
      </c>
      <c r="B421" s="98">
        <v>9645.62817</v>
      </c>
      <c r="C421" s="98">
        <v>4902.31095</v>
      </c>
      <c r="D421" s="98">
        <v>346.22319499999998</v>
      </c>
      <c r="E421" s="98">
        <v>930.34112100000004</v>
      </c>
      <c r="F421" s="98">
        <v>638.74701200000004</v>
      </c>
      <c r="G421" s="99">
        <v>2691.2423899999999</v>
      </c>
      <c r="H421" s="98">
        <v>800.78038900000001</v>
      </c>
      <c r="I421" s="98">
        <v>133.72386</v>
      </c>
      <c r="J421" s="98">
        <v>136.74070599999999</v>
      </c>
      <c r="K421" s="98">
        <v>694.09151899999995</v>
      </c>
      <c r="L421" s="98">
        <v>417.037263</v>
      </c>
      <c r="M421" s="98">
        <v>459.54206499999998</v>
      </c>
      <c r="N421" s="98">
        <v>378.41521799999998</v>
      </c>
      <c r="O421" s="99">
        <v>296.52498500000002</v>
      </c>
      <c r="P421" s="98">
        <v>464.19995299999999</v>
      </c>
      <c r="Q421" s="98">
        <v>278.86563000000001</v>
      </c>
      <c r="R421" s="98">
        <v>337.56846899999999</v>
      </c>
      <c r="S421" s="98">
        <v>169.47475700000001</v>
      </c>
      <c r="T421" s="98">
        <v>220.80673400000001</v>
      </c>
      <c r="U421" s="98">
        <v>251.303202</v>
      </c>
      <c r="V421" s="98">
        <v>9645.62817</v>
      </c>
      <c r="W421" s="98">
        <v>9645.6281299999991</v>
      </c>
      <c r="X421" s="98"/>
      <c r="Y421" s="102">
        <v>-3.9820000000000002E-5</v>
      </c>
      <c r="Z421" s="101">
        <v>1</v>
      </c>
      <c r="AA421" s="99">
        <v>2691.2423800000001</v>
      </c>
      <c r="AB421" s="99">
        <v>296.52498400000002</v>
      </c>
      <c r="AC421" s="98"/>
      <c r="AD421" s="99">
        <v>2987.7673799999998</v>
      </c>
      <c r="AE421" s="99">
        <v>2987.7673599999998</v>
      </c>
    </row>
    <row r="422" spans="1:31" ht="15.5" x14ac:dyDescent="0.35">
      <c r="A422" s="100">
        <v>11324</v>
      </c>
      <c r="B422" s="98">
        <v>9650.0339999999997</v>
      </c>
      <c r="C422" s="98">
        <v>4905.5630199999996</v>
      </c>
      <c r="D422" s="98">
        <v>346.391187</v>
      </c>
      <c r="E422" s="98">
        <v>931.42619400000001</v>
      </c>
      <c r="F422" s="98">
        <v>638.85990600000002</v>
      </c>
      <c r="G422" s="99">
        <v>2692.50767</v>
      </c>
      <c r="H422" s="98">
        <v>801.47301500000003</v>
      </c>
      <c r="I422" s="98">
        <v>133.76496</v>
      </c>
      <c r="J422" s="98">
        <v>136.79645300000001</v>
      </c>
      <c r="K422" s="98">
        <v>694.40652899999998</v>
      </c>
      <c r="L422" s="98">
        <v>416.939682</v>
      </c>
      <c r="M422" s="98">
        <v>459.54741100000001</v>
      </c>
      <c r="N422" s="98">
        <v>378.45341100000002</v>
      </c>
      <c r="O422" s="99">
        <v>296.684685</v>
      </c>
      <c r="P422" s="98">
        <v>464.36958700000002</v>
      </c>
      <c r="Q422" s="98">
        <v>278.916831</v>
      </c>
      <c r="R422" s="98">
        <v>337.74008199999997</v>
      </c>
      <c r="S422" s="98">
        <v>169.457762</v>
      </c>
      <c r="T422" s="98">
        <v>220.948001</v>
      </c>
      <c r="U422" s="98">
        <v>251.35113899999999</v>
      </c>
      <c r="V422" s="98">
        <v>9650.0339999999997</v>
      </c>
      <c r="W422" s="98">
        <v>9650.0339999999997</v>
      </c>
      <c r="X422" s="98"/>
      <c r="Y422" s="98">
        <v>0</v>
      </c>
      <c r="Z422" s="101">
        <v>1</v>
      </c>
      <c r="AA422" s="99">
        <v>2692.50767</v>
      </c>
      <c r="AB422" s="99">
        <v>296.684685</v>
      </c>
      <c r="AC422" s="98"/>
      <c r="AD422" s="99">
        <v>2989.1923499999998</v>
      </c>
      <c r="AE422" s="99">
        <v>2989.1923499999998</v>
      </c>
    </row>
    <row r="423" spans="1:31" ht="15.5" x14ac:dyDescent="0.35">
      <c r="A423" s="100">
        <v>11355</v>
      </c>
      <c r="B423" s="98">
        <v>9654.5150400000002</v>
      </c>
      <c r="C423" s="98">
        <v>4908.8519500000002</v>
      </c>
      <c r="D423" s="98">
        <v>346.56177300000002</v>
      </c>
      <c r="E423" s="98">
        <v>932.52053899999999</v>
      </c>
      <c r="F423" s="98">
        <v>638.97549800000002</v>
      </c>
      <c r="G423" s="99">
        <v>2693.7926000000002</v>
      </c>
      <c r="H423" s="98">
        <v>802.17039899999997</v>
      </c>
      <c r="I423" s="98">
        <v>133.80664200000001</v>
      </c>
      <c r="J423" s="98">
        <v>136.85311400000001</v>
      </c>
      <c r="K423" s="98">
        <v>694.722936</v>
      </c>
      <c r="L423" s="98">
        <v>416.84481899999997</v>
      </c>
      <c r="M423" s="98">
        <v>459.558671</v>
      </c>
      <c r="N423" s="98">
        <v>378.49419799999998</v>
      </c>
      <c r="O423" s="99">
        <v>296.84613899999999</v>
      </c>
      <c r="P423" s="98">
        <v>464.54371400000002</v>
      </c>
      <c r="Q423" s="98">
        <v>278.97153400000002</v>
      </c>
      <c r="R423" s="98">
        <v>337.91624899999999</v>
      </c>
      <c r="S423" s="98">
        <v>169.44237200000001</v>
      </c>
      <c r="T423" s="98">
        <v>221.09213199999999</v>
      </c>
      <c r="U423" s="98">
        <v>251.40147200000001</v>
      </c>
      <c r="V423" s="98">
        <v>9654.5150400000002</v>
      </c>
      <c r="W423" s="98">
        <v>9654.51505</v>
      </c>
      <c r="X423" s="98"/>
      <c r="Y423" s="102">
        <v>1.5753999999999999E-5</v>
      </c>
      <c r="Z423" s="101">
        <v>1</v>
      </c>
      <c r="AA423" s="99">
        <v>2693.7926000000002</v>
      </c>
      <c r="AB423" s="99">
        <v>296.84613999999999</v>
      </c>
      <c r="AC423" s="98"/>
      <c r="AD423" s="99">
        <v>2990.6387399999999</v>
      </c>
      <c r="AE423" s="99">
        <v>2990.6387399999999</v>
      </c>
    </row>
    <row r="424" spans="1:31" ht="15.5" x14ac:dyDescent="0.35">
      <c r="A424" s="100">
        <v>11383</v>
      </c>
      <c r="B424" s="98">
        <v>9659.0294599999997</v>
      </c>
      <c r="C424" s="98">
        <v>4912.1567800000003</v>
      </c>
      <c r="D424" s="98">
        <v>346.733743</v>
      </c>
      <c r="E424" s="98">
        <v>933.62004400000001</v>
      </c>
      <c r="F424" s="98">
        <v>639.09199100000001</v>
      </c>
      <c r="G424" s="99">
        <v>2695.0844999999999</v>
      </c>
      <c r="H424" s="98">
        <v>802.86996999999997</v>
      </c>
      <c r="I424" s="98">
        <v>133.84852599999999</v>
      </c>
      <c r="J424" s="98">
        <v>136.910111</v>
      </c>
      <c r="K424" s="98">
        <v>695.03902600000004</v>
      </c>
      <c r="L424" s="98">
        <v>416.751035</v>
      </c>
      <c r="M424" s="98">
        <v>459.57298800000001</v>
      </c>
      <c r="N424" s="98">
        <v>378.53627</v>
      </c>
      <c r="O424" s="99">
        <v>297.00836900000002</v>
      </c>
      <c r="P424" s="98">
        <v>464.71986900000002</v>
      </c>
      <c r="Q424" s="98">
        <v>279.02813400000002</v>
      </c>
      <c r="R424" s="98">
        <v>338.09493600000002</v>
      </c>
      <c r="S424" s="98">
        <v>169.42773399999999</v>
      </c>
      <c r="T424" s="98">
        <v>221.237754</v>
      </c>
      <c r="U424" s="98">
        <v>251.45299499999999</v>
      </c>
      <c r="V424" s="98">
        <v>9659.0294599999997</v>
      </c>
      <c r="W424" s="98">
        <v>9659.0294699999995</v>
      </c>
      <c r="X424" s="98"/>
      <c r="Y424" s="102">
        <v>1.0669000000000001E-5</v>
      </c>
      <c r="Z424" s="101">
        <v>1</v>
      </c>
      <c r="AA424" s="99">
        <v>2695.0844999999999</v>
      </c>
      <c r="AB424" s="99">
        <v>297.00836900000002</v>
      </c>
      <c r="AC424" s="98"/>
      <c r="AD424" s="99">
        <v>2992.0928699999999</v>
      </c>
      <c r="AE424" s="99">
        <v>2992.0928699999999</v>
      </c>
    </row>
    <row r="425" spans="1:31" ht="15.5" x14ac:dyDescent="0.35">
      <c r="A425" s="100">
        <v>11414</v>
      </c>
      <c r="B425" s="98">
        <v>9663.518</v>
      </c>
      <c r="C425" s="98">
        <v>4915.4474799999998</v>
      </c>
      <c r="D425" s="98">
        <v>346.90547600000002</v>
      </c>
      <c r="E425" s="98">
        <v>934.71912699999996</v>
      </c>
      <c r="F425" s="98">
        <v>639.20722999999998</v>
      </c>
      <c r="G425" s="99">
        <v>2696.3642199999999</v>
      </c>
      <c r="H425" s="98">
        <v>803.56849599999998</v>
      </c>
      <c r="I425" s="98">
        <v>133.89016100000001</v>
      </c>
      <c r="J425" s="98">
        <v>136.96670900000001</v>
      </c>
      <c r="K425" s="98">
        <v>695.35310700000002</v>
      </c>
      <c r="L425" s="98">
        <v>416.65614299999999</v>
      </c>
      <c r="M425" s="98">
        <v>459.58616899999998</v>
      </c>
      <c r="N425" s="98">
        <v>378.57766099999998</v>
      </c>
      <c r="O425" s="99">
        <v>297.16983699999997</v>
      </c>
      <c r="P425" s="98">
        <v>464.89443199999999</v>
      </c>
      <c r="Q425" s="98">
        <v>279.08425399999999</v>
      </c>
      <c r="R425" s="98">
        <v>338.27304700000002</v>
      </c>
      <c r="S425" s="98">
        <v>169.41265300000001</v>
      </c>
      <c r="T425" s="98">
        <v>221.38282000000001</v>
      </c>
      <c r="U425" s="98">
        <v>251.50396000000001</v>
      </c>
      <c r="V425" s="98">
        <v>9663.518</v>
      </c>
      <c r="W425" s="98">
        <v>9663.518</v>
      </c>
      <c r="X425" s="98"/>
      <c r="Y425" s="98">
        <v>0</v>
      </c>
      <c r="Z425" s="101">
        <v>1</v>
      </c>
      <c r="AA425" s="99">
        <v>2696.3642199999999</v>
      </c>
      <c r="AB425" s="99">
        <v>297.16983699999997</v>
      </c>
      <c r="AC425" s="98"/>
      <c r="AD425" s="99">
        <v>2993.53406</v>
      </c>
      <c r="AE425" s="99">
        <v>2993.53406</v>
      </c>
    </row>
    <row r="426" spans="1:31" ht="15.5" x14ac:dyDescent="0.35">
      <c r="A426" s="100">
        <v>11444</v>
      </c>
      <c r="B426" s="98">
        <v>9667.9422699999996</v>
      </c>
      <c r="C426" s="98">
        <v>4918.7046700000001</v>
      </c>
      <c r="D426" s="98">
        <v>347.075918</v>
      </c>
      <c r="E426" s="98">
        <v>935.81418399999995</v>
      </c>
      <c r="F426" s="98">
        <v>639.31999099999996</v>
      </c>
      <c r="G426" s="99">
        <v>2697.6192299999998</v>
      </c>
      <c r="H426" s="98">
        <v>804.26404700000001</v>
      </c>
      <c r="I426" s="98">
        <v>133.93128999999999</v>
      </c>
      <c r="J426" s="98">
        <v>137.02245500000001</v>
      </c>
      <c r="K426" s="98">
        <v>695.66439400000002</v>
      </c>
      <c r="L426" s="98">
        <v>416.55876999999998</v>
      </c>
      <c r="M426" s="98">
        <v>459.59535199999999</v>
      </c>
      <c r="N426" s="98">
        <v>378.61706900000001</v>
      </c>
      <c r="O426" s="99">
        <v>297.32955299999998</v>
      </c>
      <c r="P426" s="98">
        <v>465.065</v>
      </c>
      <c r="Q426" s="98">
        <v>279.13826299999999</v>
      </c>
      <c r="R426" s="98">
        <v>338.44844399999999</v>
      </c>
      <c r="S426" s="98">
        <v>169.39633900000001</v>
      </c>
      <c r="T426" s="98">
        <v>221.525926</v>
      </c>
      <c r="U426" s="98">
        <v>251.553202</v>
      </c>
      <c r="V426" s="98">
        <v>9667.9422699999996</v>
      </c>
      <c r="W426" s="98">
        <v>9667.9422599999998</v>
      </c>
      <c r="X426" s="98"/>
      <c r="Y426" s="102">
        <v>-4.2209999999999999E-6</v>
      </c>
      <c r="Z426" s="101">
        <v>1</v>
      </c>
      <c r="AA426" s="99">
        <v>2697.6192299999998</v>
      </c>
      <c r="AB426" s="99">
        <v>297.32955299999998</v>
      </c>
      <c r="AC426" s="98"/>
      <c r="AD426" s="99">
        <v>2994.9487899999999</v>
      </c>
      <c r="AE426" s="99">
        <v>2994.9487899999999</v>
      </c>
    </row>
    <row r="427" spans="1:31" ht="15.5" x14ac:dyDescent="0.35">
      <c r="A427" s="100">
        <v>11475</v>
      </c>
      <c r="B427" s="98">
        <v>9672.3472999999994</v>
      </c>
      <c r="C427" s="98">
        <v>4921.9516599999997</v>
      </c>
      <c r="D427" s="98">
        <v>347.24629199999998</v>
      </c>
      <c r="E427" s="98">
        <v>936.90952200000004</v>
      </c>
      <c r="F427" s="98">
        <v>639.43277799999998</v>
      </c>
      <c r="G427" s="99">
        <v>2698.8635100000001</v>
      </c>
      <c r="H427" s="98">
        <v>804.95991200000003</v>
      </c>
      <c r="I427" s="98">
        <v>133.97242399999999</v>
      </c>
      <c r="J427" s="98">
        <v>137.078035</v>
      </c>
      <c r="K427" s="98">
        <v>695.97574499999996</v>
      </c>
      <c r="L427" s="98">
        <v>416.46079500000002</v>
      </c>
      <c r="M427" s="98">
        <v>459.60301399999997</v>
      </c>
      <c r="N427" s="98">
        <v>378.65584200000001</v>
      </c>
      <c r="O427" s="99">
        <v>297.48871800000001</v>
      </c>
      <c r="P427" s="98">
        <v>465.23404900000003</v>
      </c>
      <c r="Q427" s="98">
        <v>279.19149800000002</v>
      </c>
      <c r="R427" s="98">
        <v>338.62284</v>
      </c>
      <c r="S427" s="98">
        <v>169.37963300000001</v>
      </c>
      <c r="T427" s="98">
        <v>221.66824600000001</v>
      </c>
      <c r="U427" s="98">
        <v>251.60189299999999</v>
      </c>
      <c r="V427" s="98">
        <v>9672.3472999999994</v>
      </c>
      <c r="W427" s="98">
        <v>9672.3472999999994</v>
      </c>
      <c r="X427" s="98"/>
      <c r="Y427" s="102">
        <v>-2.8590000000000001E-6</v>
      </c>
      <c r="Z427" s="101">
        <v>1</v>
      </c>
      <c r="AA427" s="99">
        <v>2698.8635100000001</v>
      </c>
      <c r="AB427" s="99">
        <v>297.48871700000001</v>
      </c>
      <c r="AC427" s="98"/>
      <c r="AD427" s="99">
        <v>2996.35223</v>
      </c>
      <c r="AE427" s="99">
        <v>2996.35223</v>
      </c>
    </row>
    <row r="428" spans="1:31" ht="15.5" x14ac:dyDescent="0.35">
      <c r="A428" s="100">
        <v>11505</v>
      </c>
      <c r="B428" s="98">
        <v>9676.7990000000009</v>
      </c>
      <c r="C428" s="98">
        <v>4925.2223999999997</v>
      </c>
      <c r="D428" s="98">
        <v>347.41838799999999</v>
      </c>
      <c r="E428" s="98">
        <v>938.01142500000003</v>
      </c>
      <c r="F428" s="98">
        <v>639.54902600000003</v>
      </c>
      <c r="G428" s="99">
        <v>2700.1176399999999</v>
      </c>
      <c r="H428" s="98">
        <v>805.66068099999995</v>
      </c>
      <c r="I428" s="98">
        <v>134.014264</v>
      </c>
      <c r="J428" s="98">
        <v>137.13442000000001</v>
      </c>
      <c r="K428" s="98">
        <v>696.29092200000002</v>
      </c>
      <c r="L428" s="98">
        <v>416.36490700000002</v>
      </c>
      <c r="M428" s="98">
        <v>459.61296499999997</v>
      </c>
      <c r="N428" s="98">
        <v>378.69599199999999</v>
      </c>
      <c r="O428" s="99">
        <v>297.64907499999998</v>
      </c>
      <c r="P428" s="98">
        <v>465.40527700000001</v>
      </c>
      <c r="Q428" s="98">
        <v>279.24603500000001</v>
      </c>
      <c r="R428" s="98">
        <v>338.79890999999998</v>
      </c>
      <c r="S428" s="98">
        <v>169.36378099999999</v>
      </c>
      <c r="T428" s="98">
        <v>221.811599</v>
      </c>
      <c r="U428" s="98">
        <v>251.651793</v>
      </c>
      <c r="V428" s="98">
        <v>9676.7990000000009</v>
      </c>
      <c r="W428" s="98">
        <v>9676.7990000000009</v>
      </c>
      <c r="X428" s="98"/>
      <c r="Y428" s="98">
        <v>0</v>
      </c>
      <c r="Z428" s="101">
        <v>1</v>
      </c>
      <c r="AA428" s="99">
        <v>2700.1176399999999</v>
      </c>
      <c r="AB428" s="99">
        <v>297.64907499999998</v>
      </c>
      <c r="AC428" s="98"/>
      <c r="AD428" s="99">
        <v>2997.7667200000001</v>
      </c>
      <c r="AE428" s="99">
        <v>2997.7667200000001</v>
      </c>
    </row>
    <row r="429" spans="1:31" ht="15.5" x14ac:dyDescent="0.35">
      <c r="A429" s="100">
        <v>11536</v>
      </c>
      <c r="B429" s="98">
        <v>9681.3449700000001</v>
      </c>
      <c r="C429" s="98">
        <v>4928.5415800000001</v>
      </c>
      <c r="D429" s="98">
        <v>347.593481</v>
      </c>
      <c r="E429" s="98">
        <v>939.12440400000003</v>
      </c>
      <c r="F429" s="98">
        <v>639.67117199999996</v>
      </c>
      <c r="G429" s="99">
        <v>2701.3967400000001</v>
      </c>
      <c r="H429" s="98">
        <v>806.36964799999998</v>
      </c>
      <c r="I429" s="98">
        <v>134.057312</v>
      </c>
      <c r="J429" s="98">
        <v>137.19229999999999</v>
      </c>
      <c r="K429" s="98">
        <v>696.61257599999999</v>
      </c>
      <c r="L429" s="98">
        <v>416.273032</v>
      </c>
      <c r="M429" s="98">
        <v>459.627926</v>
      </c>
      <c r="N429" s="98">
        <v>378.73896500000001</v>
      </c>
      <c r="O429" s="99">
        <v>297.81189899999998</v>
      </c>
      <c r="P429" s="98">
        <v>465.58136200000001</v>
      </c>
      <c r="Q429" s="98">
        <v>279.30337800000001</v>
      </c>
      <c r="R429" s="98">
        <v>338.97857399999998</v>
      </c>
      <c r="S429" s="98">
        <v>169.34966299999999</v>
      </c>
      <c r="T429" s="98">
        <v>221.95728199999999</v>
      </c>
      <c r="U429" s="98">
        <v>251.704151</v>
      </c>
      <c r="V429" s="98">
        <v>9681.3449700000001</v>
      </c>
      <c r="W429" s="98">
        <v>9681.3449700000001</v>
      </c>
      <c r="X429" s="98"/>
      <c r="Y429" s="102">
        <v>1.1311000000000001E-6</v>
      </c>
      <c r="Z429" s="101">
        <v>1</v>
      </c>
      <c r="AA429" s="99">
        <v>2701.3967400000001</v>
      </c>
      <c r="AB429" s="99">
        <v>297.81189899999998</v>
      </c>
      <c r="AC429" s="98"/>
      <c r="AD429" s="99">
        <v>2999.2086399999998</v>
      </c>
      <c r="AE429" s="99">
        <v>2999.2086399999998</v>
      </c>
    </row>
    <row r="430" spans="1:31" ht="15.5" x14ac:dyDescent="0.35">
      <c r="A430" s="100">
        <v>11567</v>
      </c>
      <c r="B430" s="98">
        <v>9685.9596000000001</v>
      </c>
      <c r="C430" s="98">
        <v>4931.8968100000002</v>
      </c>
      <c r="D430" s="98">
        <v>347.77077700000001</v>
      </c>
      <c r="E430" s="98">
        <v>940.24587699999995</v>
      </c>
      <c r="F430" s="98">
        <v>639.79767800000002</v>
      </c>
      <c r="G430" s="99">
        <v>2702.6939900000002</v>
      </c>
      <c r="H430" s="98">
        <v>807.08490900000004</v>
      </c>
      <c r="I430" s="98">
        <v>134.10126399999999</v>
      </c>
      <c r="J430" s="98">
        <v>137.25124600000001</v>
      </c>
      <c r="K430" s="98">
        <v>696.93890599999997</v>
      </c>
      <c r="L430" s="98">
        <v>416.18403699999999</v>
      </c>
      <c r="M430" s="98">
        <v>459.64625599999999</v>
      </c>
      <c r="N430" s="98">
        <v>378.78395799999998</v>
      </c>
      <c r="O430" s="99">
        <v>297.97656899999998</v>
      </c>
      <c r="P430" s="98">
        <v>465.76091300000002</v>
      </c>
      <c r="Q430" s="98">
        <v>279.362728</v>
      </c>
      <c r="R430" s="98">
        <v>339.16074099999997</v>
      </c>
      <c r="S430" s="98">
        <v>169.33668299999999</v>
      </c>
      <c r="T430" s="98">
        <v>222.10451</v>
      </c>
      <c r="U430" s="98">
        <v>251.758194</v>
      </c>
      <c r="V430" s="98">
        <v>9685.9596000000001</v>
      </c>
      <c r="W430" s="98">
        <v>9685.9596000000001</v>
      </c>
      <c r="X430" s="98"/>
      <c r="Y430" s="102">
        <v>7.6598000000000003E-7</v>
      </c>
      <c r="Z430" s="101">
        <v>1</v>
      </c>
      <c r="AA430" s="99">
        <v>2702.6939900000002</v>
      </c>
      <c r="AB430" s="99">
        <v>297.97656899999998</v>
      </c>
      <c r="AC430" s="98"/>
      <c r="AD430" s="99">
        <v>3000.67056</v>
      </c>
      <c r="AE430" s="99">
        <v>3000.67056</v>
      </c>
    </row>
    <row r="431" spans="1:31" ht="15.5" x14ac:dyDescent="0.35">
      <c r="A431" s="100">
        <v>11597</v>
      </c>
      <c r="B431" s="98">
        <v>9690.5990000000002</v>
      </c>
      <c r="C431" s="98">
        <v>4935.2664199999999</v>
      </c>
      <c r="D431" s="98">
        <v>347.94896299999999</v>
      </c>
      <c r="E431" s="98">
        <v>941.371488</v>
      </c>
      <c r="F431" s="98">
        <v>639.92600500000003</v>
      </c>
      <c r="G431" s="99">
        <v>2703.9970899999998</v>
      </c>
      <c r="H431" s="98">
        <v>807.80326200000002</v>
      </c>
      <c r="I431" s="98">
        <v>134.14561499999999</v>
      </c>
      <c r="J431" s="98">
        <v>137.31054399999999</v>
      </c>
      <c r="K431" s="98">
        <v>697.26699399999995</v>
      </c>
      <c r="L431" s="98">
        <v>416.096024</v>
      </c>
      <c r="M431" s="98">
        <v>459.66522400000002</v>
      </c>
      <c r="N431" s="98">
        <v>378.82960600000001</v>
      </c>
      <c r="O431" s="99">
        <v>298.14199400000001</v>
      </c>
      <c r="P431" s="98">
        <v>465.94152000000003</v>
      </c>
      <c r="Q431" s="98">
        <v>279.42271099999999</v>
      </c>
      <c r="R431" s="98">
        <v>339.34356500000001</v>
      </c>
      <c r="S431" s="98">
        <v>169.32388</v>
      </c>
      <c r="T431" s="98">
        <v>222.25197700000001</v>
      </c>
      <c r="U431" s="98">
        <v>251.81263899999999</v>
      </c>
      <c r="V431" s="98">
        <v>9690.5990000000002</v>
      </c>
      <c r="W431" s="98">
        <v>9690.5990000000002</v>
      </c>
      <c r="X431" s="98"/>
      <c r="Y431" s="98">
        <v>0</v>
      </c>
      <c r="Z431" s="101">
        <v>1</v>
      </c>
      <c r="AA431" s="99">
        <v>2703.9970899999998</v>
      </c>
      <c r="AB431" s="99">
        <v>298.14199400000001</v>
      </c>
      <c r="AC431" s="98"/>
      <c r="AD431" s="99">
        <v>3002.1390799999999</v>
      </c>
      <c r="AE431" s="99">
        <v>3002.1390799999999</v>
      </c>
    </row>
    <row r="432" spans="1:31" ht="15.5" x14ac:dyDescent="0.35">
      <c r="A432" s="100">
        <v>11628</v>
      </c>
      <c r="B432" s="98">
        <v>9695.2297099999996</v>
      </c>
      <c r="C432" s="98">
        <v>4938.6336799999999</v>
      </c>
      <c r="D432" s="98">
        <v>348.12701900000002</v>
      </c>
      <c r="E432" s="98">
        <v>942.49780899999996</v>
      </c>
      <c r="F432" s="98">
        <v>640.05418299999997</v>
      </c>
      <c r="G432" s="99">
        <v>2705.29673</v>
      </c>
      <c r="H432" s="98">
        <v>808.52215999999999</v>
      </c>
      <c r="I432" s="98">
        <v>134.18996300000001</v>
      </c>
      <c r="J432" s="98">
        <v>137.369651</v>
      </c>
      <c r="K432" s="98">
        <v>697.59464500000001</v>
      </c>
      <c r="L432" s="98">
        <v>416.00753900000001</v>
      </c>
      <c r="M432" s="98">
        <v>459.68281300000001</v>
      </c>
      <c r="N432" s="98">
        <v>378.87487399999998</v>
      </c>
      <c r="O432" s="99">
        <v>298.30733500000002</v>
      </c>
      <c r="P432" s="98">
        <v>466.12139000000002</v>
      </c>
      <c r="Q432" s="98">
        <v>279.48227600000001</v>
      </c>
      <c r="R432" s="98">
        <v>339.52567399999998</v>
      </c>
      <c r="S432" s="98">
        <v>169.31054700000001</v>
      </c>
      <c r="T432" s="98">
        <v>222.39873399999999</v>
      </c>
      <c r="U432" s="98">
        <v>251.86654200000001</v>
      </c>
      <c r="V432" s="98">
        <v>9695.2297099999996</v>
      </c>
      <c r="W432" s="98">
        <v>9695.2297099999996</v>
      </c>
      <c r="X432" s="98"/>
      <c r="Y432" s="102">
        <v>-3.0310000000000001E-7</v>
      </c>
      <c r="Z432" s="101">
        <v>1</v>
      </c>
      <c r="AA432" s="99">
        <v>2705.29673</v>
      </c>
      <c r="AB432" s="99">
        <v>298.30733500000002</v>
      </c>
      <c r="AC432" s="98"/>
      <c r="AD432" s="99">
        <v>3003.6040699999999</v>
      </c>
      <c r="AE432" s="99">
        <v>3003.6040699999999</v>
      </c>
    </row>
    <row r="433" spans="1:31" ht="15.5" x14ac:dyDescent="0.35">
      <c r="A433" s="100">
        <v>11658</v>
      </c>
      <c r="B433" s="98">
        <v>9699.8601099999996</v>
      </c>
      <c r="C433" s="98">
        <v>4942.0017799999996</v>
      </c>
      <c r="D433" s="98">
        <v>348.30508500000002</v>
      </c>
      <c r="E433" s="98">
        <v>943.62512300000003</v>
      </c>
      <c r="F433" s="98">
        <v>640.18249900000001</v>
      </c>
      <c r="G433" s="99">
        <v>2706.59557</v>
      </c>
      <c r="H433" s="98">
        <v>809.24167799999998</v>
      </c>
      <c r="I433" s="98">
        <v>134.23432500000001</v>
      </c>
      <c r="J433" s="98">
        <v>137.428698</v>
      </c>
      <c r="K433" s="98">
        <v>697.92254600000001</v>
      </c>
      <c r="L433" s="98">
        <v>415.918905</v>
      </c>
      <c r="M433" s="98">
        <v>459.69986399999999</v>
      </c>
      <c r="N433" s="98">
        <v>378.92004800000001</v>
      </c>
      <c r="O433" s="99">
        <v>298.47277100000002</v>
      </c>
      <c r="P433" s="98">
        <v>466.30118499999998</v>
      </c>
      <c r="Q433" s="98">
        <v>279.54166300000003</v>
      </c>
      <c r="R433" s="98">
        <v>339.70759700000002</v>
      </c>
      <c r="S433" s="98">
        <v>169.29700299999999</v>
      </c>
      <c r="T433" s="98">
        <v>222.545255</v>
      </c>
      <c r="U433" s="98">
        <v>251.92029600000001</v>
      </c>
      <c r="V433" s="98">
        <v>9699.8601099999996</v>
      </c>
      <c r="W433" s="98">
        <v>9699.8601099999996</v>
      </c>
      <c r="X433" s="98"/>
      <c r="Y433" s="102">
        <v>-2.0520000000000001E-7</v>
      </c>
      <c r="Z433" s="101">
        <v>1</v>
      </c>
      <c r="AA433" s="99">
        <v>2706.59557</v>
      </c>
      <c r="AB433" s="99">
        <v>298.47277100000002</v>
      </c>
      <c r="AC433" s="98"/>
      <c r="AD433" s="99">
        <v>3005.0683399999998</v>
      </c>
      <c r="AE433" s="99">
        <v>3005.0683399999998</v>
      </c>
    </row>
    <row r="434" spans="1:31" ht="15.5" x14ac:dyDescent="0.35">
      <c r="A434" s="100">
        <v>11689</v>
      </c>
      <c r="B434" s="98">
        <v>9704.509</v>
      </c>
      <c r="C434" s="98">
        <v>4945.3788299999997</v>
      </c>
      <c r="D434" s="98">
        <v>348.48358899999999</v>
      </c>
      <c r="E434" s="98">
        <v>944.754639</v>
      </c>
      <c r="F434" s="98">
        <v>640.31180600000005</v>
      </c>
      <c r="G434" s="99">
        <v>2707.8992400000002</v>
      </c>
      <c r="H434" s="98">
        <v>809.96254799999997</v>
      </c>
      <c r="I434" s="98">
        <v>134.27882</v>
      </c>
      <c r="J434" s="98">
        <v>137.48798199999999</v>
      </c>
      <c r="K434" s="98">
        <v>698.25210200000004</v>
      </c>
      <c r="L434" s="98">
        <v>415.83088600000002</v>
      </c>
      <c r="M434" s="98">
        <v>459.71793300000002</v>
      </c>
      <c r="N434" s="98">
        <v>378.96574500000003</v>
      </c>
      <c r="O434" s="99">
        <v>298.63873599999999</v>
      </c>
      <c r="P434" s="98">
        <v>466.48218200000002</v>
      </c>
      <c r="Q434" s="98">
        <v>279.60143799999997</v>
      </c>
      <c r="R434" s="98">
        <v>339.89033699999999</v>
      </c>
      <c r="S434" s="98">
        <v>169.28382300000001</v>
      </c>
      <c r="T434" s="98">
        <v>222.69237200000001</v>
      </c>
      <c r="U434" s="98">
        <v>251.97462899999999</v>
      </c>
      <c r="V434" s="98">
        <v>9704.509</v>
      </c>
      <c r="W434" s="98">
        <v>9704.509</v>
      </c>
      <c r="X434" s="98"/>
      <c r="Y434" s="98">
        <v>0</v>
      </c>
      <c r="Z434" s="101">
        <v>1</v>
      </c>
      <c r="AA434" s="99">
        <v>2707.8992400000002</v>
      </c>
      <c r="AB434" s="99">
        <v>298.63873599999999</v>
      </c>
      <c r="AC434" s="98"/>
      <c r="AD434" s="99">
        <v>3006.5379699999999</v>
      </c>
      <c r="AE434" s="99">
        <v>3006.5379699999999</v>
      </c>
    </row>
    <row r="435" spans="1:31" ht="15.5" x14ac:dyDescent="0.35">
      <c r="A435" s="100">
        <v>11720</v>
      </c>
      <c r="B435" s="98">
        <v>9709.1868799999993</v>
      </c>
      <c r="C435" s="98">
        <v>4948.7690400000001</v>
      </c>
      <c r="D435" s="98">
        <v>348.662757</v>
      </c>
      <c r="E435" s="98">
        <v>945.88695700000005</v>
      </c>
      <c r="F435" s="98">
        <v>640.44255299999998</v>
      </c>
      <c r="G435" s="99">
        <v>2709.2107099999998</v>
      </c>
      <c r="H435" s="98">
        <v>810.68511699999999</v>
      </c>
      <c r="I435" s="98">
        <v>134.32350400000001</v>
      </c>
      <c r="J435" s="98">
        <v>137.547674</v>
      </c>
      <c r="K435" s="98">
        <v>698.58414900000002</v>
      </c>
      <c r="L435" s="98">
        <v>415.74391000000003</v>
      </c>
      <c r="M435" s="98">
        <v>459.73798099999999</v>
      </c>
      <c r="N435" s="98">
        <v>379.012316</v>
      </c>
      <c r="O435" s="99">
        <v>298.80546399999997</v>
      </c>
      <c r="P435" s="98">
        <v>466.66513800000001</v>
      </c>
      <c r="Q435" s="98">
        <v>279.66192799999999</v>
      </c>
      <c r="R435" s="98">
        <v>340.07450799999998</v>
      </c>
      <c r="S435" s="98">
        <v>169.27137400000001</v>
      </c>
      <c r="T435" s="98">
        <v>222.84060600000001</v>
      </c>
      <c r="U435" s="98">
        <v>252.02999399999999</v>
      </c>
      <c r="V435" s="98">
        <v>9709.1868799999993</v>
      </c>
      <c r="W435" s="98">
        <v>9709.1868799999993</v>
      </c>
      <c r="X435" s="98"/>
      <c r="Y435" s="102">
        <v>8.1199999999999999E-8</v>
      </c>
      <c r="Z435" s="101">
        <v>1</v>
      </c>
      <c r="AA435" s="99">
        <v>2709.2107099999998</v>
      </c>
      <c r="AB435" s="99">
        <v>298.80546399999997</v>
      </c>
      <c r="AC435" s="98"/>
      <c r="AD435" s="99">
        <v>3008.0161699999999</v>
      </c>
      <c r="AE435" s="99">
        <v>3008.0161699999999</v>
      </c>
    </row>
    <row r="436" spans="1:31" ht="15.5" x14ac:dyDescent="0.35">
      <c r="A436" s="100">
        <v>11749</v>
      </c>
      <c r="B436" s="98">
        <v>9713.8709299999991</v>
      </c>
      <c r="C436" s="98">
        <v>4952.1608900000001</v>
      </c>
      <c r="D436" s="98">
        <v>348.841993</v>
      </c>
      <c r="E436" s="98">
        <v>947.02023099999997</v>
      </c>
      <c r="F436" s="98">
        <v>640.57358799999997</v>
      </c>
      <c r="G436" s="99">
        <v>2710.5223000000001</v>
      </c>
      <c r="H436" s="98">
        <v>811.408185</v>
      </c>
      <c r="I436" s="98">
        <v>134.36818199999999</v>
      </c>
      <c r="J436" s="98">
        <v>137.607451</v>
      </c>
      <c r="K436" s="98">
        <v>698.91724799999997</v>
      </c>
      <c r="L436" s="98">
        <v>415.65704899999997</v>
      </c>
      <c r="M436" s="98">
        <v>459.758599</v>
      </c>
      <c r="N436" s="98">
        <v>379.05903599999999</v>
      </c>
      <c r="O436" s="99">
        <v>298.97238199999998</v>
      </c>
      <c r="P436" s="98">
        <v>466.84873299999998</v>
      </c>
      <c r="Q436" s="98">
        <v>279.72252400000002</v>
      </c>
      <c r="R436" s="98">
        <v>340.25916999999998</v>
      </c>
      <c r="S436" s="98">
        <v>169.25919400000001</v>
      </c>
      <c r="T436" s="98">
        <v>222.98924</v>
      </c>
      <c r="U436" s="98">
        <v>252.085745</v>
      </c>
      <c r="V436" s="98">
        <v>9713.8709299999991</v>
      </c>
      <c r="W436" s="98">
        <v>9713.8709299999991</v>
      </c>
      <c r="X436" s="98"/>
      <c r="Y436" s="102">
        <v>5.4989999999999998E-8</v>
      </c>
      <c r="Z436" s="101">
        <v>1</v>
      </c>
      <c r="AA436" s="99">
        <v>2710.5223000000001</v>
      </c>
      <c r="AB436" s="99">
        <v>298.97238199999998</v>
      </c>
      <c r="AC436" s="98"/>
      <c r="AD436" s="99">
        <v>3009.4946799999998</v>
      </c>
      <c r="AE436" s="99">
        <v>3009.4946799999998</v>
      </c>
    </row>
    <row r="437" spans="1:31" ht="15.5" x14ac:dyDescent="0.35">
      <c r="A437" s="100">
        <v>11780</v>
      </c>
      <c r="B437" s="98">
        <v>9718.5300000000007</v>
      </c>
      <c r="C437" s="98">
        <v>4955.53892</v>
      </c>
      <c r="D437" s="98">
        <v>349.02050000000003</v>
      </c>
      <c r="E437" s="98">
        <v>948.15200300000004</v>
      </c>
      <c r="F437" s="98">
        <v>640.70335699999998</v>
      </c>
      <c r="G437" s="99">
        <v>2711.8236499999998</v>
      </c>
      <c r="H437" s="98">
        <v>812.13017000000002</v>
      </c>
      <c r="I437" s="98">
        <v>134.41259400000001</v>
      </c>
      <c r="J437" s="98">
        <v>137.66686100000001</v>
      </c>
      <c r="K437" s="98">
        <v>699.24938599999996</v>
      </c>
      <c r="L437" s="98">
        <v>415.56903799999998</v>
      </c>
      <c r="M437" s="98">
        <v>459.777781</v>
      </c>
      <c r="N437" s="98">
        <v>379.10491200000001</v>
      </c>
      <c r="O437" s="99">
        <v>299.13871699999999</v>
      </c>
      <c r="P437" s="98">
        <v>467.03112399999998</v>
      </c>
      <c r="Q437" s="98">
        <v>279.78238499999998</v>
      </c>
      <c r="R437" s="98">
        <v>340.44299100000001</v>
      </c>
      <c r="S437" s="98">
        <v>169.24661699999999</v>
      </c>
      <c r="T437" s="98">
        <v>223.137246</v>
      </c>
      <c r="U437" s="98">
        <v>252.140963</v>
      </c>
      <c r="V437" s="98">
        <v>9718.5300000000007</v>
      </c>
      <c r="W437" s="98">
        <v>9718.5300000000007</v>
      </c>
      <c r="X437" s="98"/>
      <c r="Y437" s="98">
        <v>0</v>
      </c>
      <c r="Z437" s="101">
        <v>1</v>
      </c>
      <c r="AA437" s="99">
        <v>2711.8236499999998</v>
      </c>
      <c r="AB437" s="99">
        <v>299.13871699999999</v>
      </c>
      <c r="AC437" s="98"/>
      <c r="AD437" s="99">
        <v>3010.9623700000002</v>
      </c>
      <c r="AE437" s="99">
        <v>3010.9623700000002</v>
      </c>
    </row>
    <row r="438" spans="1:31" ht="15.5" x14ac:dyDescent="0.35">
      <c r="A438" s="100">
        <v>11810</v>
      </c>
      <c r="B438" s="98">
        <v>9723.1403100000007</v>
      </c>
      <c r="C438" s="98">
        <v>4958.8912399999999</v>
      </c>
      <c r="D438" s="98">
        <v>349.19765599999999</v>
      </c>
      <c r="E438" s="98">
        <v>949.28031899999996</v>
      </c>
      <c r="F438" s="98">
        <v>640.830648</v>
      </c>
      <c r="G438" s="99">
        <v>2713.10698</v>
      </c>
      <c r="H438" s="98">
        <v>812.84975999999995</v>
      </c>
      <c r="I438" s="98">
        <v>134.45652699999999</v>
      </c>
      <c r="J438" s="98">
        <v>137.72556299999999</v>
      </c>
      <c r="K438" s="98">
        <v>699.57907</v>
      </c>
      <c r="L438" s="98">
        <v>415.47891299999998</v>
      </c>
      <c r="M438" s="98">
        <v>459.794038</v>
      </c>
      <c r="N438" s="98">
        <v>379.14916699999998</v>
      </c>
      <c r="O438" s="99">
        <v>299.30384400000003</v>
      </c>
      <c r="P438" s="98">
        <v>467.21091899999999</v>
      </c>
      <c r="Q438" s="98">
        <v>279.84084300000001</v>
      </c>
      <c r="R438" s="98">
        <v>340.62497500000001</v>
      </c>
      <c r="S438" s="98">
        <v>169.23313899999999</v>
      </c>
      <c r="T438" s="98">
        <v>223.283874</v>
      </c>
      <c r="U438" s="98">
        <v>252.19495499999999</v>
      </c>
      <c r="V438" s="98">
        <v>9723.1403100000007</v>
      </c>
      <c r="W438" s="98">
        <v>9723.1403100000007</v>
      </c>
      <c r="X438" s="98"/>
      <c r="Y438" s="102">
        <v>-2.1760000000000001E-8</v>
      </c>
      <c r="Z438" s="101">
        <v>1</v>
      </c>
      <c r="AA438" s="99">
        <v>2713.10698</v>
      </c>
      <c r="AB438" s="99">
        <v>299.30384400000003</v>
      </c>
      <c r="AC438" s="98"/>
      <c r="AD438" s="99">
        <v>3012.4108200000001</v>
      </c>
      <c r="AE438" s="99">
        <v>3012.4108200000001</v>
      </c>
    </row>
    <row r="439" spans="1:31" ht="15.5" x14ac:dyDescent="0.35">
      <c r="A439" s="100">
        <v>11841</v>
      </c>
      <c r="B439" s="98">
        <v>9727.7075999999997</v>
      </c>
      <c r="C439" s="98">
        <v>4962.2202399999996</v>
      </c>
      <c r="D439" s="98">
        <v>349.37355700000001</v>
      </c>
      <c r="E439" s="98">
        <v>950.40522999999996</v>
      </c>
      <c r="F439" s="98">
        <v>640.95562500000005</v>
      </c>
      <c r="G439" s="99">
        <v>2714.3747600000002</v>
      </c>
      <c r="H439" s="98">
        <v>813.56674499999997</v>
      </c>
      <c r="I439" s="98">
        <v>134.49995699999999</v>
      </c>
      <c r="J439" s="98">
        <v>137.783647</v>
      </c>
      <c r="K439" s="98">
        <v>699.90687500000001</v>
      </c>
      <c r="L439" s="98">
        <v>415.386933</v>
      </c>
      <c r="M439" s="98">
        <v>459.807931</v>
      </c>
      <c r="N439" s="98">
        <v>379.19188200000002</v>
      </c>
      <c r="O439" s="99">
        <v>299.467716</v>
      </c>
      <c r="P439" s="98">
        <v>467.38851599999998</v>
      </c>
      <c r="Q439" s="98">
        <v>279.89794799999999</v>
      </c>
      <c r="R439" s="98">
        <v>340.80544500000002</v>
      </c>
      <c r="S439" s="98">
        <v>169.21892399999999</v>
      </c>
      <c r="T439" s="98">
        <v>223.42946599999999</v>
      </c>
      <c r="U439" s="98">
        <v>252.24793399999999</v>
      </c>
      <c r="V439" s="98">
        <v>9727.7075999999997</v>
      </c>
      <c r="W439" s="98">
        <v>9727.7075999999997</v>
      </c>
      <c r="X439" s="98"/>
      <c r="Y439" s="102">
        <v>-1.473E-8</v>
      </c>
      <c r="Z439" s="101">
        <v>1</v>
      </c>
      <c r="AA439" s="99">
        <v>2714.3747600000002</v>
      </c>
      <c r="AB439" s="99">
        <v>299.467716</v>
      </c>
      <c r="AC439" s="98"/>
      <c r="AD439" s="99">
        <v>3013.84247</v>
      </c>
      <c r="AE439" s="99">
        <v>3013.84247</v>
      </c>
    </row>
    <row r="440" spans="1:31" ht="15.5" x14ac:dyDescent="0.35">
      <c r="A440" s="100">
        <v>11871</v>
      </c>
      <c r="B440" s="98">
        <v>9732.2450000000008</v>
      </c>
      <c r="C440" s="98">
        <v>4965.5318799999995</v>
      </c>
      <c r="D440" s="98">
        <v>349.548475</v>
      </c>
      <c r="E440" s="98">
        <v>951.52728999999999</v>
      </c>
      <c r="F440" s="98">
        <v>641.07879600000001</v>
      </c>
      <c r="G440" s="99">
        <v>2715.6320300000002</v>
      </c>
      <c r="H440" s="98">
        <v>814.28118400000005</v>
      </c>
      <c r="I440" s="98">
        <v>134.54290700000001</v>
      </c>
      <c r="J440" s="98">
        <v>137.84131199999999</v>
      </c>
      <c r="K440" s="98">
        <v>700.23389399999996</v>
      </c>
      <c r="L440" s="98">
        <v>415.293656</v>
      </c>
      <c r="M440" s="98">
        <v>459.820538</v>
      </c>
      <c r="N440" s="98">
        <v>379.23335300000002</v>
      </c>
      <c r="O440" s="99">
        <v>299.63043499999998</v>
      </c>
      <c r="P440" s="98">
        <v>467.56475899999998</v>
      </c>
      <c r="Q440" s="98">
        <v>279.95392700000002</v>
      </c>
      <c r="R440" s="98">
        <v>340.98505899999998</v>
      </c>
      <c r="S440" s="98">
        <v>169.20430400000001</v>
      </c>
      <c r="T440" s="98">
        <v>223.57463999999999</v>
      </c>
      <c r="U440" s="98">
        <v>252.300343</v>
      </c>
      <c r="V440" s="98">
        <v>9732.2450000000008</v>
      </c>
      <c r="W440" s="98">
        <v>9732.2450000000008</v>
      </c>
      <c r="X440" s="98"/>
      <c r="Y440" s="98">
        <v>0</v>
      </c>
      <c r="Z440" s="101">
        <v>1</v>
      </c>
      <c r="AA440" s="99">
        <v>2715.6320300000002</v>
      </c>
      <c r="AB440" s="99">
        <v>299.63043499999998</v>
      </c>
      <c r="AC440" s="98"/>
      <c r="AD440" s="99">
        <v>3015.2624599999999</v>
      </c>
      <c r="AE440" s="99">
        <v>3015.2624599999999</v>
      </c>
    </row>
    <row r="441" spans="1:31" ht="15.5" x14ac:dyDescent="0.35">
      <c r="A441" s="100">
        <v>11902</v>
      </c>
      <c r="B441" s="98">
        <v>9736.7644799999998</v>
      </c>
      <c r="C441" s="98">
        <v>4968.8320400000002</v>
      </c>
      <c r="D441" s="98">
        <v>349.72271699999999</v>
      </c>
      <c r="E441" s="98">
        <v>952.64728400000001</v>
      </c>
      <c r="F441" s="98">
        <v>641.20073600000001</v>
      </c>
      <c r="G441" s="99">
        <v>2716.8831700000001</v>
      </c>
      <c r="H441" s="98">
        <v>814.993427</v>
      </c>
      <c r="I441" s="98">
        <v>134.585444</v>
      </c>
      <c r="J441" s="98">
        <v>137.898743</v>
      </c>
      <c r="K441" s="98">
        <v>700.56104700000003</v>
      </c>
      <c r="L441" s="98">
        <v>415.19960400000002</v>
      </c>
      <c r="M441" s="98">
        <v>459.83268700000002</v>
      </c>
      <c r="N441" s="98">
        <v>379.27386200000001</v>
      </c>
      <c r="O441" s="99">
        <v>299.792145</v>
      </c>
      <c r="P441" s="98">
        <v>467.74032899999997</v>
      </c>
      <c r="Q441" s="98">
        <v>280.00901599999997</v>
      </c>
      <c r="R441" s="98">
        <v>341.16433699999999</v>
      </c>
      <c r="S441" s="98">
        <v>169.189526</v>
      </c>
      <c r="T441" s="98">
        <v>223.719855</v>
      </c>
      <c r="U441" s="98">
        <v>252.35252399999999</v>
      </c>
      <c r="V441" s="98">
        <v>9736.7644799999998</v>
      </c>
      <c r="W441" s="98">
        <v>9736.7644799999998</v>
      </c>
      <c r="X441" s="98"/>
      <c r="Y441" s="102">
        <v>5.8299000000000003E-9</v>
      </c>
      <c r="Z441" s="101">
        <v>1</v>
      </c>
      <c r="AA441" s="99">
        <v>2716.8831700000001</v>
      </c>
      <c r="AB441" s="99">
        <v>299.792145</v>
      </c>
      <c r="AC441" s="98"/>
      <c r="AD441" s="99">
        <v>3016.6753100000001</v>
      </c>
      <c r="AE441" s="99">
        <v>3016.6753100000001</v>
      </c>
    </row>
    <row r="442" spans="1:31" ht="15.5" x14ac:dyDescent="0.35">
      <c r="A442" s="100">
        <v>11933</v>
      </c>
      <c r="B442" s="98">
        <v>9741.2734099999998</v>
      </c>
      <c r="C442" s="98">
        <v>4972.1262500000003</v>
      </c>
      <c r="D442" s="98">
        <v>349.896725</v>
      </c>
      <c r="E442" s="98">
        <v>953.76691600000004</v>
      </c>
      <c r="F442" s="98">
        <v>641.32229600000005</v>
      </c>
      <c r="G442" s="99">
        <v>2718.1298400000001</v>
      </c>
      <c r="H442" s="98">
        <v>815.70496800000001</v>
      </c>
      <c r="I442" s="98">
        <v>134.62780900000001</v>
      </c>
      <c r="J442" s="98">
        <v>137.95606100000001</v>
      </c>
      <c r="K442" s="98">
        <v>700.88856799999996</v>
      </c>
      <c r="L442" s="98">
        <v>415.105144</v>
      </c>
      <c r="M442" s="98">
        <v>459.84420699999998</v>
      </c>
      <c r="N442" s="98">
        <v>379.31362999999999</v>
      </c>
      <c r="O442" s="99">
        <v>299.95316300000002</v>
      </c>
      <c r="P442" s="98">
        <v>467.91524199999998</v>
      </c>
      <c r="Q442" s="98">
        <v>280.06349299999999</v>
      </c>
      <c r="R442" s="98">
        <v>341.34325699999999</v>
      </c>
      <c r="S442" s="98">
        <v>169.17451299999999</v>
      </c>
      <c r="T442" s="98">
        <v>223.86491799999999</v>
      </c>
      <c r="U442" s="98">
        <v>252.40442100000001</v>
      </c>
      <c r="V442" s="98">
        <v>9741.2734099999998</v>
      </c>
      <c r="W442" s="98">
        <v>9741.2734099999998</v>
      </c>
      <c r="X442" s="98"/>
      <c r="Y442" s="102">
        <v>3.9490000000000003E-9</v>
      </c>
      <c r="Z442" s="101">
        <v>1</v>
      </c>
      <c r="AA442" s="99">
        <v>2718.1298400000001</v>
      </c>
      <c r="AB442" s="99">
        <v>299.95316300000002</v>
      </c>
      <c r="AC442" s="98"/>
      <c r="AD442" s="99">
        <v>3018.0830000000001</v>
      </c>
      <c r="AE442" s="99">
        <v>3018.0830000000001</v>
      </c>
    </row>
    <row r="443" spans="1:31" ht="15.5" x14ac:dyDescent="0.35">
      <c r="A443" s="100">
        <v>11963</v>
      </c>
      <c r="B443" s="98">
        <v>9745.7780000000002</v>
      </c>
      <c r="C443" s="98">
        <v>4975.42</v>
      </c>
      <c r="D443" s="98">
        <v>350.07097399999998</v>
      </c>
      <c r="E443" s="98">
        <v>954.88812099999996</v>
      </c>
      <c r="F443" s="98">
        <v>641.44439499999999</v>
      </c>
      <c r="G443" s="99">
        <v>2719.3730300000002</v>
      </c>
      <c r="H443" s="98">
        <v>816.41759000000002</v>
      </c>
      <c r="I443" s="98">
        <v>134.670286</v>
      </c>
      <c r="J443" s="98">
        <v>138.013372</v>
      </c>
      <c r="K443" s="98">
        <v>701.21652200000005</v>
      </c>
      <c r="L443" s="98">
        <v>415.010606</v>
      </c>
      <c r="M443" s="98">
        <v>459.85467699999998</v>
      </c>
      <c r="N443" s="98">
        <v>379.35286200000002</v>
      </c>
      <c r="O443" s="99">
        <v>300.11385000000001</v>
      </c>
      <c r="P443" s="98">
        <v>468.08935000000002</v>
      </c>
      <c r="Q443" s="98">
        <v>280.11764199999999</v>
      </c>
      <c r="R443" s="98">
        <v>341.52166099999999</v>
      </c>
      <c r="S443" s="98">
        <v>169.15910700000001</v>
      </c>
      <c r="T443" s="98">
        <v>224.009479</v>
      </c>
      <c r="U443" s="98">
        <v>252.45587800000001</v>
      </c>
      <c r="V443" s="98">
        <v>9745.7780000000002</v>
      </c>
      <c r="W443" s="98">
        <v>9745.7780000000002</v>
      </c>
      <c r="X443" s="98"/>
      <c r="Y443" s="98">
        <v>0</v>
      </c>
      <c r="Z443" s="101">
        <v>1</v>
      </c>
      <c r="AA443" s="99">
        <v>2719.3730300000002</v>
      </c>
      <c r="AB443" s="99">
        <v>300.11385000000001</v>
      </c>
      <c r="AC443" s="98"/>
      <c r="AD443" s="99">
        <v>3019.4868799999999</v>
      </c>
      <c r="AE443" s="99">
        <v>3019.4868799999999</v>
      </c>
    </row>
    <row r="444" spans="1:31" ht="15.5" x14ac:dyDescent="0.35">
      <c r="A444" s="100">
        <v>11994</v>
      </c>
      <c r="B444" s="98">
        <v>9750.2853200000009</v>
      </c>
      <c r="C444" s="98">
        <v>4978.7185099999997</v>
      </c>
      <c r="D444" s="98">
        <v>350.24586499999998</v>
      </c>
      <c r="E444" s="98">
        <v>956.01250500000003</v>
      </c>
      <c r="F444" s="98">
        <v>641.56780000000003</v>
      </c>
      <c r="G444" s="99">
        <v>2720.6143299999999</v>
      </c>
      <c r="H444" s="98">
        <v>817.13270399999999</v>
      </c>
      <c r="I444" s="98">
        <v>134.7131</v>
      </c>
      <c r="J444" s="98">
        <v>138.070785</v>
      </c>
      <c r="K444" s="98">
        <v>701.54505600000005</v>
      </c>
      <c r="L444" s="98">
        <v>414.91631699999999</v>
      </c>
      <c r="M444" s="98">
        <v>459.86397099999999</v>
      </c>
      <c r="N444" s="98">
        <v>379.391818</v>
      </c>
      <c r="O444" s="99">
        <v>300.274565</v>
      </c>
      <c r="P444" s="98">
        <v>468.26271800000001</v>
      </c>
      <c r="Q444" s="98">
        <v>280.17176499999999</v>
      </c>
      <c r="R444" s="98">
        <v>341.69955399999998</v>
      </c>
      <c r="S444" s="98">
        <v>169.14325099999999</v>
      </c>
      <c r="T444" s="98">
        <v>224.153367</v>
      </c>
      <c r="U444" s="98">
        <v>252.506867</v>
      </c>
      <c r="V444" s="98">
        <v>9750.2853200000009</v>
      </c>
      <c r="W444" s="98">
        <v>9750.2853200000009</v>
      </c>
      <c r="X444" s="98"/>
      <c r="Y444" s="102">
        <v>-1.5590000000000001E-9</v>
      </c>
      <c r="Z444" s="101">
        <v>1</v>
      </c>
      <c r="AA444" s="99">
        <v>2720.6143299999999</v>
      </c>
      <c r="AB444" s="99">
        <v>300.274565</v>
      </c>
      <c r="AC444" s="98"/>
      <c r="AD444" s="99">
        <v>3020.8888999999999</v>
      </c>
      <c r="AE444" s="99">
        <v>3020.8888999999999</v>
      </c>
    </row>
    <row r="445" spans="1:31" ht="15.5" x14ac:dyDescent="0.35">
      <c r="A445" s="100">
        <v>12024</v>
      </c>
      <c r="B445" s="98">
        <v>9754.8058700000001</v>
      </c>
      <c r="C445" s="98">
        <v>4982.0260699999999</v>
      </c>
      <c r="D445" s="98">
        <v>350.42150600000002</v>
      </c>
      <c r="E445" s="98">
        <v>957.14036699999997</v>
      </c>
      <c r="F445" s="98">
        <v>641.69266400000004</v>
      </c>
      <c r="G445" s="99">
        <v>2721.8577100000002</v>
      </c>
      <c r="H445" s="98">
        <v>817.85024599999997</v>
      </c>
      <c r="I445" s="98">
        <v>134.75623899999999</v>
      </c>
      <c r="J445" s="98">
        <v>138.12841800000001</v>
      </c>
      <c r="K445" s="98">
        <v>701.87465499999996</v>
      </c>
      <c r="L445" s="98">
        <v>414.82260500000001</v>
      </c>
      <c r="M445" s="98">
        <v>459.87313499999999</v>
      </c>
      <c r="N445" s="98">
        <v>379.43098199999997</v>
      </c>
      <c r="O445" s="99">
        <v>300.43565899999999</v>
      </c>
      <c r="P445" s="98">
        <v>468.436283</v>
      </c>
      <c r="Q445" s="98">
        <v>280.226224</v>
      </c>
      <c r="R445" s="98">
        <v>341.87760100000003</v>
      </c>
      <c r="S445" s="98">
        <v>169.12729999999999</v>
      </c>
      <c r="T445" s="98">
        <v>224.29713599999999</v>
      </c>
      <c r="U445" s="98">
        <v>252.557886</v>
      </c>
      <c r="V445" s="98">
        <v>9754.8058700000001</v>
      </c>
      <c r="W445" s="98">
        <v>9754.8058700000001</v>
      </c>
      <c r="X445" s="98"/>
      <c r="Y445" s="102">
        <v>-1.0600000000000001E-9</v>
      </c>
      <c r="Z445" s="101">
        <v>1</v>
      </c>
      <c r="AA445" s="99">
        <v>2721.8577100000002</v>
      </c>
      <c r="AB445" s="99">
        <v>300.43565899999999</v>
      </c>
      <c r="AC445" s="98"/>
      <c r="AD445" s="99">
        <v>3022.2933699999999</v>
      </c>
      <c r="AE445" s="99">
        <v>3022.2933699999999</v>
      </c>
    </row>
    <row r="446" spans="1:31" ht="15.5" x14ac:dyDescent="0.35">
      <c r="A446" s="100">
        <v>12055</v>
      </c>
      <c r="B446" s="98">
        <v>9759.3510000000006</v>
      </c>
      <c r="C446" s="98">
        <v>4985.34674</v>
      </c>
      <c r="D446" s="98">
        <v>350.59793200000001</v>
      </c>
      <c r="E446" s="98">
        <v>958.27167599999996</v>
      </c>
      <c r="F446" s="98">
        <v>641.81898899999999</v>
      </c>
      <c r="G446" s="99">
        <v>2723.10772</v>
      </c>
      <c r="H446" s="98">
        <v>818.56978200000003</v>
      </c>
      <c r="I446" s="98">
        <v>134.79962800000001</v>
      </c>
      <c r="J446" s="98">
        <v>138.18639300000001</v>
      </c>
      <c r="K446" s="98">
        <v>702.20588699999996</v>
      </c>
      <c r="L446" s="98">
        <v>414.72979800000002</v>
      </c>
      <c r="M446" s="98">
        <v>459.883512</v>
      </c>
      <c r="N446" s="98">
        <v>379.47089199999999</v>
      </c>
      <c r="O446" s="99">
        <v>300.59748000000002</v>
      </c>
      <c r="P446" s="98">
        <v>468.61119300000001</v>
      </c>
      <c r="Q446" s="98">
        <v>280.28139399999998</v>
      </c>
      <c r="R446" s="98">
        <v>342.05663199999998</v>
      </c>
      <c r="S446" s="98">
        <v>169.11171100000001</v>
      </c>
      <c r="T446" s="98">
        <v>224.44152</v>
      </c>
      <c r="U446" s="98">
        <v>252.60956400000001</v>
      </c>
      <c r="V446" s="98">
        <v>9759.3510000000006</v>
      </c>
      <c r="W446" s="98">
        <v>9759.3510000000006</v>
      </c>
      <c r="X446" s="98"/>
      <c r="Y446" s="98">
        <v>0</v>
      </c>
      <c r="Z446" s="101">
        <v>1</v>
      </c>
      <c r="AA446" s="99">
        <v>2723.10772</v>
      </c>
      <c r="AB446" s="99">
        <v>300.59748000000002</v>
      </c>
      <c r="AC446" s="98"/>
      <c r="AD446" s="99">
        <v>3023.7051999999999</v>
      </c>
      <c r="AE446" s="99">
        <v>3023.7051999999999</v>
      </c>
    </row>
    <row r="447" spans="1:31" ht="15.5" x14ac:dyDescent="0.35">
      <c r="A447" s="100">
        <v>12086</v>
      </c>
      <c r="B447" s="98">
        <v>9763.9259399999992</v>
      </c>
      <c r="C447" s="98">
        <v>4988.6817199999996</v>
      </c>
      <c r="D447" s="98">
        <v>350.77506699999998</v>
      </c>
      <c r="E447" s="98">
        <v>959.40606200000002</v>
      </c>
      <c r="F447" s="98">
        <v>641.94662700000003</v>
      </c>
      <c r="G447" s="99">
        <v>2724.3665799999999</v>
      </c>
      <c r="H447" s="98">
        <v>819.29082100000005</v>
      </c>
      <c r="I447" s="98">
        <v>134.84318500000001</v>
      </c>
      <c r="J447" s="98">
        <v>138.24475899999999</v>
      </c>
      <c r="K447" s="98">
        <v>702.53906600000005</v>
      </c>
      <c r="L447" s="98">
        <v>414.63801599999999</v>
      </c>
      <c r="M447" s="98">
        <v>459.89592599999997</v>
      </c>
      <c r="N447" s="98">
        <v>379.51183300000002</v>
      </c>
      <c r="O447" s="99">
        <v>300.760198</v>
      </c>
      <c r="P447" s="98">
        <v>468.78810800000002</v>
      </c>
      <c r="Q447" s="98">
        <v>280.33744999999999</v>
      </c>
      <c r="R447" s="98">
        <v>342.23714000000001</v>
      </c>
      <c r="S447" s="98">
        <v>169.09678400000001</v>
      </c>
      <c r="T447" s="98">
        <v>224.58698799999999</v>
      </c>
      <c r="U447" s="98">
        <v>252.66229000000001</v>
      </c>
      <c r="V447" s="98">
        <v>9763.9259399999992</v>
      </c>
      <c r="W447" s="98">
        <v>9763.9259399999992</v>
      </c>
      <c r="X447" s="98"/>
      <c r="Y447" s="102">
        <v>4.2019000000000002E-10</v>
      </c>
      <c r="Z447" s="101">
        <v>1</v>
      </c>
      <c r="AA447" s="99">
        <v>2724.3665799999999</v>
      </c>
      <c r="AB447" s="99">
        <v>300.760198</v>
      </c>
      <c r="AC447" s="98"/>
      <c r="AD447" s="99">
        <v>3025.1267800000001</v>
      </c>
      <c r="AE447" s="99">
        <v>3025.1267800000001</v>
      </c>
    </row>
    <row r="448" spans="1:31" ht="15.5" x14ac:dyDescent="0.35">
      <c r="A448" s="100">
        <v>12114</v>
      </c>
      <c r="B448" s="98">
        <v>9768.5114099999992</v>
      </c>
      <c r="C448" s="98">
        <v>4992.0207799999998</v>
      </c>
      <c r="D448" s="98">
        <v>350.95239900000001</v>
      </c>
      <c r="E448" s="98">
        <v>960.54179199999999</v>
      </c>
      <c r="F448" s="98">
        <v>642.074837</v>
      </c>
      <c r="G448" s="99">
        <v>2725.6271499999998</v>
      </c>
      <c r="H448" s="98">
        <v>820.01264100000003</v>
      </c>
      <c r="I448" s="98">
        <v>134.886797</v>
      </c>
      <c r="J448" s="98">
        <v>138.303269</v>
      </c>
      <c r="K448" s="98">
        <v>702.87347799999998</v>
      </c>
      <c r="L448" s="98">
        <v>414.54654699999998</v>
      </c>
      <c r="M448" s="98">
        <v>459.90914400000003</v>
      </c>
      <c r="N448" s="98">
        <v>379.55308100000002</v>
      </c>
      <c r="O448" s="99">
        <v>300.92326800000001</v>
      </c>
      <c r="P448" s="98">
        <v>468.96571699999998</v>
      </c>
      <c r="Q448" s="98">
        <v>280.39375899999999</v>
      </c>
      <c r="R448" s="98">
        <v>342.41828500000003</v>
      </c>
      <c r="S448" s="98">
        <v>169.082189</v>
      </c>
      <c r="T448" s="98">
        <v>224.73294300000001</v>
      </c>
      <c r="U448" s="98">
        <v>252.71550400000001</v>
      </c>
      <c r="V448" s="98">
        <v>9768.5114099999992</v>
      </c>
      <c r="W448" s="98">
        <v>9768.5114099999992</v>
      </c>
      <c r="X448" s="98"/>
      <c r="Y448" s="102">
        <v>2.8922000000000001E-10</v>
      </c>
      <c r="Z448" s="101">
        <v>1</v>
      </c>
      <c r="AA448" s="99">
        <v>2725.6271499999998</v>
      </c>
      <c r="AB448" s="99">
        <v>300.92326800000001</v>
      </c>
      <c r="AC448" s="98"/>
      <c r="AD448" s="99">
        <v>3026.55042</v>
      </c>
      <c r="AE448" s="99">
        <v>3026.55042</v>
      </c>
    </row>
    <row r="449" spans="1:31" ht="15.5" x14ac:dyDescent="0.35">
      <c r="A449" s="100">
        <v>12145</v>
      </c>
      <c r="B449" s="98">
        <v>9773.0820000000003</v>
      </c>
      <c r="C449" s="98">
        <v>4995.3508300000003</v>
      </c>
      <c r="D449" s="98">
        <v>351.12930899999998</v>
      </c>
      <c r="E449" s="98">
        <v>961.67678899999999</v>
      </c>
      <c r="F449" s="98">
        <v>642.20272999999997</v>
      </c>
      <c r="G449" s="99">
        <v>2726.8799300000001</v>
      </c>
      <c r="H449" s="98">
        <v>820.734464</v>
      </c>
      <c r="I449" s="98">
        <v>134.93034</v>
      </c>
      <c r="J449" s="98">
        <v>138.361605</v>
      </c>
      <c r="K449" s="98">
        <v>703.20815700000003</v>
      </c>
      <c r="L449" s="98">
        <v>414.45447200000001</v>
      </c>
      <c r="M449" s="98">
        <v>459.92141900000001</v>
      </c>
      <c r="N449" s="98">
        <v>379.59365700000001</v>
      </c>
      <c r="O449" s="99">
        <v>301.08596499999999</v>
      </c>
      <c r="P449" s="98">
        <v>469.14221600000002</v>
      </c>
      <c r="Q449" s="98">
        <v>280.44948599999998</v>
      </c>
      <c r="R449" s="98">
        <v>342.59889199999998</v>
      </c>
      <c r="S449" s="98">
        <v>169.06743800000001</v>
      </c>
      <c r="T449" s="98">
        <v>224.878523</v>
      </c>
      <c r="U449" s="98">
        <v>252.76840899999999</v>
      </c>
      <c r="V449" s="98">
        <v>9773.0820000000003</v>
      </c>
      <c r="W449" s="98">
        <v>9773.0820000000003</v>
      </c>
      <c r="X449" s="98"/>
      <c r="Y449" s="98">
        <v>0</v>
      </c>
      <c r="Z449" s="101">
        <v>1</v>
      </c>
      <c r="AA449" s="99">
        <v>2726.8799300000001</v>
      </c>
      <c r="AB449" s="99">
        <v>301.08596499999999</v>
      </c>
      <c r="AC449" s="98"/>
      <c r="AD449" s="99">
        <v>3027.9658899999999</v>
      </c>
      <c r="AE449" s="99">
        <v>3027.9658899999999</v>
      </c>
    </row>
    <row r="450" spans="1:31" ht="15.5" x14ac:dyDescent="0.35">
      <c r="A450" s="100">
        <v>12175</v>
      </c>
      <c r="B450" s="98">
        <v>9777.6175199999998</v>
      </c>
      <c r="C450" s="98">
        <v>4998.6616199999999</v>
      </c>
      <c r="D450" s="98">
        <v>351.305294</v>
      </c>
      <c r="E450" s="98">
        <v>962.809348</v>
      </c>
      <c r="F450" s="98">
        <v>642.32956000000001</v>
      </c>
      <c r="G450" s="99">
        <v>2728.1177899999998</v>
      </c>
      <c r="H450" s="98">
        <v>821.45550100000003</v>
      </c>
      <c r="I450" s="98">
        <v>134.973692</v>
      </c>
      <c r="J450" s="98">
        <v>138.41950299999999</v>
      </c>
      <c r="K450" s="98">
        <v>703.54228899999998</v>
      </c>
      <c r="L450" s="98">
        <v>414.36105800000001</v>
      </c>
      <c r="M450" s="98">
        <v>459.93136500000003</v>
      </c>
      <c r="N450" s="98">
        <v>379.63275900000002</v>
      </c>
      <c r="O450" s="99">
        <v>301.24767200000002</v>
      </c>
      <c r="P450" s="98">
        <v>469.31618200000003</v>
      </c>
      <c r="Q450" s="98">
        <v>280.50394799999998</v>
      </c>
      <c r="R450" s="98">
        <v>342.778031</v>
      </c>
      <c r="S450" s="98">
        <v>169.05212499999999</v>
      </c>
      <c r="T450" s="98">
        <v>225.02305999999999</v>
      </c>
      <c r="U450" s="98">
        <v>252.82035999999999</v>
      </c>
      <c r="V450" s="98">
        <v>9777.6175199999998</v>
      </c>
      <c r="W450" s="98">
        <v>9777.6175199999998</v>
      </c>
      <c r="X450" s="98"/>
      <c r="Y450" s="102">
        <v>-1.091E-10</v>
      </c>
      <c r="Z450" s="101">
        <v>1</v>
      </c>
      <c r="AA450" s="99">
        <v>2728.1177899999998</v>
      </c>
      <c r="AB450" s="99">
        <v>301.24767200000002</v>
      </c>
      <c r="AC450" s="98"/>
      <c r="AD450" s="99">
        <v>3029.36546</v>
      </c>
      <c r="AE450" s="99">
        <v>3029.36546</v>
      </c>
    </row>
    <row r="451" spans="1:31" ht="15.5" x14ac:dyDescent="0.35">
      <c r="A451" s="100">
        <v>12206</v>
      </c>
      <c r="B451" s="98">
        <v>9782.1185800000003</v>
      </c>
      <c r="C451" s="98">
        <v>5001.9542700000002</v>
      </c>
      <c r="D451" s="98">
        <v>351.48032599999999</v>
      </c>
      <c r="E451" s="98">
        <v>963.93923299999994</v>
      </c>
      <c r="F451" s="98">
        <v>642.45516099999998</v>
      </c>
      <c r="G451" s="99">
        <v>2729.3430600000002</v>
      </c>
      <c r="H451" s="98">
        <v>822.17491900000005</v>
      </c>
      <c r="I451" s="98">
        <v>135.01673400000001</v>
      </c>
      <c r="J451" s="98">
        <v>138.47692799999999</v>
      </c>
      <c r="K451" s="98">
        <v>703.87568499999998</v>
      </c>
      <c r="L451" s="98">
        <v>414.26630499999999</v>
      </c>
      <c r="M451" s="98">
        <v>459.93903799999998</v>
      </c>
      <c r="N451" s="98">
        <v>379.67028399999998</v>
      </c>
      <c r="O451" s="99">
        <v>301.40819800000003</v>
      </c>
      <c r="P451" s="98">
        <v>469.48771599999998</v>
      </c>
      <c r="Q451" s="98">
        <v>280.55706300000003</v>
      </c>
      <c r="R451" s="98">
        <v>342.95575500000001</v>
      </c>
      <c r="S451" s="98">
        <v>169.03617199999999</v>
      </c>
      <c r="T451" s="98">
        <v>225.16666599999999</v>
      </c>
      <c r="U451" s="98">
        <v>252.87132299999999</v>
      </c>
      <c r="V451" s="98">
        <v>9782.1185800000003</v>
      </c>
      <c r="W451" s="98">
        <v>9782.1185800000003</v>
      </c>
      <c r="X451" s="98"/>
      <c r="Y451" s="102">
        <v>-7.0940000000000003E-11</v>
      </c>
      <c r="Z451" s="101">
        <v>1</v>
      </c>
      <c r="AA451" s="99">
        <v>2729.3430600000002</v>
      </c>
      <c r="AB451" s="99">
        <v>301.40819800000003</v>
      </c>
      <c r="AC451" s="98"/>
      <c r="AD451" s="99">
        <v>3030.75126</v>
      </c>
      <c r="AE451" s="99">
        <v>3030.75126</v>
      </c>
    </row>
    <row r="452" spans="1:31" ht="15.5" x14ac:dyDescent="0.35">
      <c r="A452" s="100">
        <v>12236</v>
      </c>
      <c r="B452" s="98">
        <v>9786.5910000000003</v>
      </c>
      <c r="C452" s="98">
        <v>5005.2327400000004</v>
      </c>
      <c r="D452" s="98">
        <v>351.654495</v>
      </c>
      <c r="E452" s="98">
        <v>965.06658000000004</v>
      </c>
      <c r="F452" s="98">
        <v>642.57951100000002</v>
      </c>
      <c r="G452" s="99">
        <v>2730.5604400000002</v>
      </c>
      <c r="H452" s="98">
        <v>822.89187300000003</v>
      </c>
      <c r="I452" s="98">
        <v>135.05934500000001</v>
      </c>
      <c r="J452" s="98">
        <v>138.53390300000001</v>
      </c>
      <c r="K452" s="98">
        <v>704.20830899999999</v>
      </c>
      <c r="L452" s="98">
        <v>414.17039699999998</v>
      </c>
      <c r="M452" s="98">
        <v>459.94485800000001</v>
      </c>
      <c r="N452" s="98">
        <v>379.70630799999998</v>
      </c>
      <c r="O452" s="99">
        <v>301.56745999999998</v>
      </c>
      <c r="P452" s="98">
        <v>469.65730200000002</v>
      </c>
      <c r="Q452" s="98">
        <v>280.60890000000001</v>
      </c>
      <c r="R452" s="98">
        <v>343.132364</v>
      </c>
      <c r="S452" s="98">
        <v>169.01958400000001</v>
      </c>
      <c r="T452" s="98">
        <v>225.30964800000001</v>
      </c>
      <c r="U452" s="98">
        <v>252.92141799999999</v>
      </c>
      <c r="V452" s="98">
        <v>9786.5910000000003</v>
      </c>
      <c r="W452" s="98">
        <v>9786.5910000000003</v>
      </c>
      <c r="X452" s="98"/>
      <c r="Y452" s="98">
        <v>0</v>
      </c>
      <c r="Z452" s="101">
        <v>1</v>
      </c>
      <c r="AA452" s="99">
        <v>2730.5604400000002</v>
      </c>
      <c r="AB452" s="99">
        <v>301.56745999999998</v>
      </c>
      <c r="AC452" s="98"/>
      <c r="AD452" s="99">
        <v>3032.1279</v>
      </c>
      <c r="AE452" s="99">
        <v>3032.1279</v>
      </c>
    </row>
    <row r="453" spans="1:31" ht="15.5" x14ac:dyDescent="0.35">
      <c r="A453" s="100">
        <v>12267</v>
      </c>
      <c r="B453" s="98">
        <v>9791.0408700000007</v>
      </c>
      <c r="C453" s="98">
        <v>5008.5009300000002</v>
      </c>
      <c r="D453" s="98">
        <v>351.827944</v>
      </c>
      <c r="E453" s="98">
        <v>966.19176300000004</v>
      </c>
      <c r="F453" s="98">
        <v>642.70270400000004</v>
      </c>
      <c r="G453" s="99">
        <v>2731.7737699999998</v>
      </c>
      <c r="H453" s="98">
        <v>823.60597499999994</v>
      </c>
      <c r="I453" s="98">
        <v>135.10147499999999</v>
      </c>
      <c r="J453" s="98">
        <v>138.59047699999999</v>
      </c>
      <c r="K453" s="98">
        <v>704.54021399999999</v>
      </c>
      <c r="L453" s="98">
        <v>414.07354600000002</v>
      </c>
      <c r="M453" s="98">
        <v>459.94921699999998</v>
      </c>
      <c r="N453" s="98">
        <v>379.740971</v>
      </c>
      <c r="O453" s="99">
        <v>301.72547800000001</v>
      </c>
      <c r="P453" s="98">
        <v>469.82539800000001</v>
      </c>
      <c r="Q453" s="98">
        <v>280.65958699999999</v>
      </c>
      <c r="R453" s="98">
        <v>343.30813499999999</v>
      </c>
      <c r="S453" s="98">
        <v>169.002388</v>
      </c>
      <c r="T453" s="98">
        <v>225.45225300000001</v>
      </c>
      <c r="U453" s="98">
        <v>252.970776</v>
      </c>
      <c r="V453" s="98">
        <v>9791.0408700000007</v>
      </c>
      <c r="W453" s="98">
        <v>9791.0408700000007</v>
      </c>
      <c r="X453" s="98"/>
      <c r="Y453" s="102">
        <v>3.0923000000000001E-11</v>
      </c>
      <c r="Z453" s="101">
        <v>1</v>
      </c>
      <c r="AA453" s="99">
        <v>2731.7737699999998</v>
      </c>
      <c r="AB453" s="99">
        <v>301.72547800000001</v>
      </c>
      <c r="AC453" s="98"/>
      <c r="AD453" s="99">
        <v>3033.4992499999998</v>
      </c>
      <c r="AE453" s="99">
        <v>3033.4992499999998</v>
      </c>
    </row>
    <row r="454" spans="1:31" ht="15.5" x14ac:dyDescent="0.35">
      <c r="A454" s="100">
        <v>12298</v>
      </c>
      <c r="B454" s="98">
        <v>9795.4753799999999</v>
      </c>
      <c r="C454" s="98">
        <v>5011.7625200000002</v>
      </c>
      <c r="D454" s="98">
        <v>352.00102199999998</v>
      </c>
      <c r="E454" s="98">
        <v>967.31612500000006</v>
      </c>
      <c r="F454" s="98">
        <v>642.82529199999999</v>
      </c>
      <c r="G454" s="99">
        <v>2732.9833800000001</v>
      </c>
      <c r="H454" s="98">
        <v>824.31864900000005</v>
      </c>
      <c r="I454" s="98">
        <v>135.143338</v>
      </c>
      <c r="J454" s="98">
        <v>138.646804</v>
      </c>
      <c r="K454" s="98">
        <v>704.87180599999999</v>
      </c>
      <c r="L454" s="98">
        <v>413.97607599999998</v>
      </c>
      <c r="M454" s="98">
        <v>459.952404</v>
      </c>
      <c r="N454" s="98">
        <v>379.77467999999999</v>
      </c>
      <c r="O454" s="99">
        <v>301.882676</v>
      </c>
      <c r="P454" s="98">
        <v>469.99237900000003</v>
      </c>
      <c r="Q454" s="98">
        <v>280.70949400000001</v>
      </c>
      <c r="R454" s="98">
        <v>343.48325699999998</v>
      </c>
      <c r="S454" s="98">
        <v>168.98469700000001</v>
      </c>
      <c r="T454" s="98">
        <v>225.594491</v>
      </c>
      <c r="U454" s="98">
        <v>253.019566</v>
      </c>
      <c r="V454" s="98">
        <v>9795.4753799999999</v>
      </c>
      <c r="W454" s="98">
        <v>9795.4753799999999</v>
      </c>
      <c r="X454" s="98"/>
      <c r="Y454" s="102">
        <v>2.0008999999999998E-11</v>
      </c>
      <c r="Z454" s="101">
        <v>1</v>
      </c>
      <c r="AA454" s="99">
        <v>2732.9833800000001</v>
      </c>
      <c r="AB454" s="99">
        <v>301.882676</v>
      </c>
      <c r="AC454" s="98"/>
      <c r="AD454" s="99">
        <v>3034.8660599999998</v>
      </c>
      <c r="AE454" s="99">
        <v>3034.8660599999998</v>
      </c>
    </row>
    <row r="455" spans="1:31" ht="15.5" x14ac:dyDescent="0.35">
      <c r="A455" s="100">
        <v>12328</v>
      </c>
      <c r="B455" s="98">
        <v>9799.902</v>
      </c>
      <c r="C455" s="98">
        <v>5015.0211300000001</v>
      </c>
      <c r="D455" s="98">
        <v>352.17413299999998</v>
      </c>
      <c r="E455" s="98">
        <v>968.44124899999997</v>
      </c>
      <c r="F455" s="98">
        <v>642.94794200000001</v>
      </c>
      <c r="G455" s="99">
        <v>2734.18876</v>
      </c>
      <c r="H455" s="98">
        <v>825.03177600000004</v>
      </c>
      <c r="I455" s="98">
        <v>135.18521899999999</v>
      </c>
      <c r="J455" s="98">
        <v>138.703068</v>
      </c>
      <c r="K455" s="98">
        <v>705.20357899999999</v>
      </c>
      <c r="L455" s="98">
        <v>413.87833699999999</v>
      </c>
      <c r="M455" s="98">
        <v>459.954678</v>
      </c>
      <c r="N455" s="98">
        <v>379.80791199999999</v>
      </c>
      <c r="O455" s="99">
        <v>302.03957800000001</v>
      </c>
      <c r="P455" s="98">
        <v>470.15859499999999</v>
      </c>
      <c r="Q455" s="98">
        <v>280.759049</v>
      </c>
      <c r="R455" s="98">
        <v>343.65789999999998</v>
      </c>
      <c r="S455" s="98">
        <v>168.96664999999999</v>
      </c>
      <c r="T455" s="98">
        <v>225.736313</v>
      </c>
      <c r="U455" s="98">
        <v>253.06796900000001</v>
      </c>
      <c r="V455" s="98">
        <v>9799.902</v>
      </c>
      <c r="W455" s="98">
        <v>9799.902</v>
      </c>
      <c r="X455" s="98"/>
      <c r="Y455" s="98">
        <v>0</v>
      </c>
      <c r="Z455" s="101">
        <v>1</v>
      </c>
      <c r="AA455" s="99">
        <v>2734.18876</v>
      </c>
      <c r="AB455" s="99">
        <v>302.03957800000001</v>
      </c>
      <c r="AC455" s="98"/>
      <c r="AD455" s="99">
        <v>3036.2283299999999</v>
      </c>
      <c r="AE455" s="99">
        <v>3036.2283299999999</v>
      </c>
    </row>
    <row r="456" spans="1:31" ht="15.5" x14ac:dyDescent="0.35">
      <c r="A456" s="100">
        <v>12359</v>
      </c>
      <c r="B456" s="98">
        <v>9804.3291800000006</v>
      </c>
      <c r="C456" s="98">
        <v>5018.2808400000004</v>
      </c>
      <c r="D456" s="98">
        <v>352.34764200000001</v>
      </c>
      <c r="E456" s="98">
        <v>969.56855199999995</v>
      </c>
      <c r="F456" s="98">
        <v>643.07127300000002</v>
      </c>
      <c r="G456" s="99">
        <v>2735.3903799999998</v>
      </c>
      <c r="H456" s="98">
        <v>825.74690599999997</v>
      </c>
      <c r="I456" s="98">
        <v>135.227351</v>
      </c>
      <c r="J456" s="98">
        <v>138.75944200000001</v>
      </c>
      <c r="K456" s="98">
        <v>705.53601900000001</v>
      </c>
      <c r="L456" s="98">
        <v>413.780689</v>
      </c>
      <c r="M456" s="98">
        <v>459.956435</v>
      </c>
      <c r="N456" s="98">
        <v>379.84113100000002</v>
      </c>
      <c r="O456" s="99">
        <v>302.196663</v>
      </c>
      <c r="P456" s="98">
        <v>470.32449300000002</v>
      </c>
      <c r="Q456" s="98">
        <v>280.80866700000001</v>
      </c>
      <c r="R456" s="98">
        <v>343.83231999999998</v>
      </c>
      <c r="S456" s="98">
        <v>168.94842</v>
      </c>
      <c r="T456" s="98">
        <v>225.87777600000001</v>
      </c>
      <c r="U456" s="98">
        <v>253.11621600000001</v>
      </c>
      <c r="V456" s="98">
        <v>9804.3291800000006</v>
      </c>
      <c r="W456" s="98">
        <v>9804.3291800000006</v>
      </c>
      <c r="X456" s="98"/>
      <c r="Y456" s="98">
        <v>0</v>
      </c>
      <c r="Z456" s="101">
        <v>1</v>
      </c>
      <c r="AA456" s="99">
        <v>2735.3903799999998</v>
      </c>
      <c r="AB456" s="99">
        <v>302.196663</v>
      </c>
      <c r="AC456" s="98"/>
      <c r="AD456" s="99">
        <v>3037.5870500000001</v>
      </c>
      <c r="AE456" s="99">
        <v>3037.5870500000001</v>
      </c>
    </row>
    <row r="457" spans="1:31" ht="15.5" x14ac:dyDescent="0.35">
      <c r="A457" s="100">
        <v>12389</v>
      </c>
      <c r="B457" s="98">
        <v>9808.76937</v>
      </c>
      <c r="C457" s="98">
        <v>5021.5474700000004</v>
      </c>
      <c r="D457" s="98">
        <v>352.52177799999998</v>
      </c>
      <c r="E457" s="98">
        <v>970.69879300000002</v>
      </c>
      <c r="F457" s="98">
        <v>643.19571699999995</v>
      </c>
      <c r="G457" s="99">
        <v>2736.59285</v>
      </c>
      <c r="H457" s="98">
        <v>826.46427800000004</v>
      </c>
      <c r="I457" s="98">
        <v>135.26977199999999</v>
      </c>
      <c r="J457" s="98">
        <v>138.816056</v>
      </c>
      <c r="K457" s="98">
        <v>705.869596</v>
      </c>
      <c r="L457" s="98">
        <v>413.68353500000001</v>
      </c>
      <c r="M457" s="98">
        <v>459.95860299999998</v>
      </c>
      <c r="N457" s="98">
        <v>379.87475499999999</v>
      </c>
      <c r="O457" s="99">
        <v>302.35422499999999</v>
      </c>
      <c r="P457" s="98">
        <v>470.49090200000001</v>
      </c>
      <c r="Q457" s="98">
        <v>280.85871400000002</v>
      </c>
      <c r="R457" s="98">
        <v>344.00713500000001</v>
      </c>
      <c r="S457" s="98">
        <v>168.930328</v>
      </c>
      <c r="T457" s="98">
        <v>226.01937000000001</v>
      </c>
      <c r="U457" s="98">
        <v>253.16474299999999</v>
      </c>
      <c r="V457" s="98">
        <v>9808.76937</v>
      </c>
      <c r="W457" s="98">
        <v>9808.76937</v>
      </c>
      <c r="X457" s="98"/>
      <c r="Y457" s="98">
        <v>0</v>
      </c>
      <c r="Z457" s="101">
        <v>1</v>
      </c>
      <c r="AA457" s="99">
        <v>2736.59285</v>
      </c>
      <c r="AB457" s="99">
        <v>302.35422499999999</v>
      </c>
      <c r="AC457" s="98"/>
      <c r="AD457" s="99">
        <v>3038.9470700000002</v>
      </c>
      <c r="AE457" s="99">
        <v>3038.9470700000002</v>
      </c>
    </row>
    <row r="458" spans="1:31" ht="15.5" x14ac:dyDescent="0.35">
      <c r="A458" s="100">
        <v>12420</v>
      </c>
      <c r="B458" s="98">
        <v>9813.2360000000008</v>
      </c>
      <c r="C458" s="98">
        <v>5024.8272999999999</v>
      </c>
      <c r="D458" s="98">
        <v>352.696731</v>
      </c>
      <c r="E458" s="98">
        <v>971.83256500000005</v>
      </c>
      <c r="F458" s="98">
        <v>643.32165899999995</v>
      </c>
      <c r="G458" s="99">
        <v>2737.8017399999999</v>
      </c>
      <c r="H458" s="98">
        <v>827.18380100000002</v>
      </c>
      <c r="I458" s="98">
        <v>135.312468</v>
      </c>
      <c r="J458" s="98">
        <v>138.87303</v>
      </c>
      <c r="K458" s="98">
        <v>706.20477400000004</v>
      </c>
      <c r="L458" s="98">
        <v>413.587289</v>
      </c>
      <c r="M458" s="98">
        <v>459.962242</v>
      </c>
      <c r="N458" s="98">
        <v>379.90919400000001</v>
      </c>
      <c r="O458" s="99">
        <v>302.51251100000002</v>
      </c>
      <c r="P458" s="98">
        <v>470.65874500000001</v>
      </c>
      <c r="Q458" s="98">
        <v>280.90954099999999</v>
      </c>
      <c r="R458" s="98">
        <v>344.18305400000003</v>
      </c>
      <c r="S458" s="98">
        <v>168.91273200000001</v>
      </c>
      <c r="T458" s="98">
        <v>226.16168999999999</v>
      </c>
      <c r="U458" s="98">
        <v>253.21403900000001</v>
      </c>
      <c r="V458" s="98">
        <v>9813.2360000000008</v>
      </c>
      <c r="W458" s="98">
        <v>9813.2360000000008</v>
      </c>
      <c r="X458" s="98"/>
      <c r="Y458" s="98">
        <v>0</v>
      </c>
      <c r="Z458" s="101">
        <v>1</v>
      </c>
      <c r="AA458" s="99">
        <v>2737.8017399999999</v>
      </c>
      <c r="AB458" s="99">
        <v>302.51251100000002</v>
      </c>
      <c r="AC458" s="98"/>
      <c r="AD458" s="99">
        <v>3040.3142499999999</v>
      </c>
      <c r="AE458" s="99">
        <v>3040.3142499999999</v>
      </c>
    </row>
    <row r="459" spans="1:31" ht="15.5" x14ac:dyDescent="0.35">
      <c r="A459" s="100">
        <v>12451</v>
      </c>
      <c r="B459" s="98">
        <v>9817.7347000000009</v>
      </c>
      <c r="C459" s="98">
        <v>5028.1227600000002</v>
      </c>
      <c r="D459" s="98">
        <v>352.87251900000001</v>
      </c>
      <c r="E459" s="98">
        <v>972.969877</v>
      </c>
      <c r="F459" s="98">
        <v>643.44916599999999</v>
      </c>
      <c r="G459" s="99">
        <v>2739.0198500000001</v>
      </c>
      <c r="H459" s="98">
        <v>827.90513699999997</v>
      </c>
      <c r="I459" s="98">
        <v>135.35538600000001</v>
      </c>
      <c r="J459" s="98">
        <v>138.93039200000001</v>
      </c>
      <c r="K459" s="98">
        <v>706.541697</v>
      </c>
      <c r="L459" s="98">
        <v>413.49209200000001</v>
      </c>
      <c r="M459" s="98">
        <v>459.96788600000002</v>
      </c>
      <c r="N459" s="98">
        <v>379.94460099999998</v>
      </c>
      <c r="O459" s="99">
        <v>302.67158799999999</v>
      </c>
      <c r="P459" s="98">
        <v>470.82847299999997</v>
      </c>
      <c r="Q459" s="98">
        <v>280.96126800000002</v>
      </c>
      <c r="R459" s="98">
        <v>344.36042700000002</v>
      </c>
      <c r="S459" s="98">
        <v>168.89581699999999</v>
      </c>
      <c r="T459" s="98">
        <v>226.30506099999999</v>
      </c>
      <c r="U459" s="98">
        <v>253.26434800000001</v>
      </c>
      <c r="V459" s="98">
        <v>9817.7347000000009</v>
      </c>
      <c r="W459" s="98">
        <v>9817.7347000000009</v>
      </c>
      <c r="X459" s="98"/>
      <c r="Y459" s="98">
        <v>0</v>
      </c>
      <c r="Z459" s="101">
        <v>1</v>
      </c>
      <c r="AA459" s="99">
        <v>2739.0198500000001</v>
      </c>
      <c r="AB459" s="99">
        <v>302.67158799999999</v>
      </c>
      <c r="AC459" s="98"/>
      <c r="AD459" s="99">
        <v>3041.6914299999999</v>
      </c>
      <c r="AE459" s="99">
        <v>3041.6914299999999</v>
      </c>
    </row>
    <row r="460" spans="1:31" ht="15.5" x14ac:dyDescent="0.35">
      <c r="A460" s="100">
        <v>12479</v>
      </c>
      <c r="B460" s="98">
        <v>9822.2398400000002</v>
      </c>
      <c r="C460" s="98">
        <v>5031.4208500000004</v>
      </c>
      <c r="D460" s="98">
        <v>353.04845399999999</v>
      </c>
      <c r="E460" s="98">
        <v>974.10840399999995</v>
      </c>
      <c r="F460" s="98">
        <v>643.57704200000001</v>
      </c>
      <c r="G460" s="99">
        <v>2740.2387399999998</v>
      </c>
      <c r="H460" s="98">
        <v>828.62695199999996</v>
      </c>
      <c r="I460" s="98">
        <v>135.398303</v>
      </c>
      <c r="J460" s="98">
        <v>138.98780600000001</v>
      </c>
      <c r="K460" s="98">
        <v>706.87923699999999</v>
      </c>
      <c r="L460" s="98">
        <v>413.39699200000001</v>
      </c>
      <c r="M460" s="98">
        <v>459.97396400000002</v>
      </c>
      <c r="N460" s="98">
        <v>379.98012199999999</v>
      </c>
      <c r="O460" s="99">
        <v>302.83079300000003</v>
      </c>
      <c r="P460" s="98">
        <v>470.99864300000002</v>
      </c>
      <c r="Q460" s="98">
        <v>281.01308899999998</v>
      </c>
      <c r="R460" s="98">
        <v>344.53818200000001</v>
      </c>
      <c r="S460" s="98">
        <v>168.879074</v>
      </c>
      <c r="T460" s="98">
        <v>226.448722</v>
      </c>
      <c r="U460" s="98">
        <v>253.314954</v>
      </c>
      <c r="V460" s="98">
        <v>9822.2398400000002</v>
      </c>
      <c r="W460" s="98">
        <v>9822.2398400000002</v>
      </c>
      <c r="X460" s="98"/>
      <c r="Y460" s="98">
        <v>0</v>
      </c>
      <c r="Z460" s="101">
        <v>1</v>
      </c>
      <c r="AA460" s="99">
        <v>2740.2387399999998</v>
      </c>
      <c r="AB460" s="99">
        <v>302.83079300000003</v>
      </c>
      <c r="AC460" s="98"/>
      <c r="AD460" s="99">
        <v>3043.0695300000002</v>
      </c>
      <c r="AE460" s="99">
        <v>3043.0695300000002</v>
      </c>
    </row>
    <row r="461" spans="1:31" ht="15.5" x14ac:dyDescent="0.35">
      <c r="A461" s="100">
        <v>12510</v>
      </c>
      <c r="B461" s="98">
        <v>9826.7180000000008</v>
      </c>
      <c r="C461" s="98">
        <v>5034.7047000000002</v>
      </c>
      <c r="D461" s="98">
        <v>353.22367600000001</v>
      </c>
      <c r="E461" s="98">
        <v>975.24523999999997</v>
      </c>
      <c r="F461" s="98">
        <v>643.70377299999996</v>
      </c>
      <c r="G461" s="99">
        <v>2741.4471699999999</v>
      </c>
      <c r="H461" s="98">
        <v>829.34766400000001</v>
      </c>
      <c r="I461" s="98">
        <v>135.44095300000001</v>
      </c>
      <c r="J461" s="98">
        <v>139.04484099999999</v>
      </c>
      <c r="K461" s="98">
        <v>707.21595000000002</v>
      </c>
      <c r="L461" s="98">
        <v>413.30076800000001</v>
      </c>
      <c r="M461" s="98">
        <v>459.97837800000002</v>
      </c>
      <c r="N461" s="98">
        <v>380.01465100000001</v>
      </c>
      <c r="O461" s="99">
        <v>302.989285</v>
      </c>
      <c r="P461" s="98">
        <v>471.16733799999997</v>
      </c>
      <c r="Q461" s="98">
        <v>281.06396799999999</v>
      </c>
      <c r="R461" s="98">
        <v>344.71489000000003</v>
      </c>
      <c r="S461" s="98">
        <v>168.86182299999999</v>
      </c>
      <c r="T461" s="98">
        <v>226.59164100000001</v>
      </c>
      <c r="U461" s="98">
        <v>253.36489700000001</v>
      </c>
      <c r="V461" s="98">
        <v>9826.7180000000008</v>
      </c>
      <c r="W461" s="98">
        <v>9826.7180000000008</v>
      </c>
      <c r="X461" s="98"/>
      <c r="Y461" s="98">
        <v>0</v>
      </c>
      <c r="Z461" s="101">
        <v>1</v>
      </c>
      <c r="AA461" s="99">
        <v>2741.4471699999999</v>
      </c>
      <c r="AB461" s="99">
        <v>302.989285</v>
      </c>
      <c r="AC461" s="98"/>
      <c r="AD461" s="99">
        <v>3044.4364500000001</v>
      </c>
      <c r="AE461" s="99">
        <v>3044.4364500000001</v>
      </c>
    </row>
    <row r="462" spans="1:31" ht="15.5" x14ac:dyDescent="0.35">
      <c r="A462" s="100">
        <v>12540</v>
      </c>
      <c r="B462" s="98">
        <v>9831.1437399999995</v>
      </c>
      <c r="C462" s="98">
        <v>5037.9614300000003</v>
      </c>
      <c r="D462" s="98">
        <v>353.397513</v>
      </c>
      <c r="E462" s="98">
        <v>976.37809200000004</v>
      </c>
      <c r="F462" s="98">
        <v>643.82816600000001</v>
      </c>
      <c r="G462" s="99">
        <v>2742.6367700000001</v>
      </c>
      <c r="H462" s="98">
        <v>830.06593899999996</v>
      </c>
      <c r="I462" s="98">
        <v>135.48311699999999</v>
      </c>
      <c r="J462" s="98">
        <v>139.10116500000001</v>
      </c>
      <c r="K462" s="98">
        <v>707.550704</v>
      </c>
      <c r="L462" s="98">
        <v>413.20248400000003</v>
      </c>
      <c r="M462" s="98">
        <v>459.97956199999999</v>
      </c>
      <c r="N462" s="98">
        <v>380.04733599999997</v>
      </c>
      <c r="O462" s="99">
        <v>303.14639799999998</v>
      </c>
      <c r="P462" s="98">
        <v>471.33309000000003</v>
      </c>
      <c r="Q462" s="98">
        <v>281.11311599999999</v>
      </c>
      <c r="R462" s="98">
        <v>344.88949000000002</v>
      </c>
      <c r="S462" s="98">
        <v>168.84354999999999</v>
      </c>
      <c r="T462" s="98">
        <v>226.73305999999999</v>
      </c>
      <c r="U462" s="98">
        <v>253.41345200000001</v>
      </c>
      <c r="V462" s="98">
        <v>9831.1437399999995</v>
      </c>
      <c r="W462" s="98">
        <v>9831.1437399999995</v>
      </c>
      <c r="X462" s="98"/>
      <c r="Y462" s="98">
        <v>0</v>
      </c>
      <c r="Z462" s="101">
        <v>1</v>
      </c>
      <c r="AA462" s="99">
        <v>2742.6367700000001</v>
      </c>
      <c r="AB462" s="99">
        <v>303.14639799999998</v>
      </c>
      <c r="AC462" s="98"/>
      <c r="AD462" s="99">
        <v>3045.7831700000002</v>
      </c>
      <c r="AE462" s="99">
        <v>3045.7831700000002</v>
      </c>
    </row>
    <row r="463" spans="1:31" ht="15.5" x14ac:dyDescent="0.35">
      <c r="A463" s="100">
        <v>12571</v>
      </c>
      <c r="B463" s="98">
        <v>9835.5235699999994</v>
      </c>
      <c r="C463" s="98">
        <v>5041.1941200000001</v>
      </c>
      <c r="D463" s="98">
        <v>353.57005900000001</v>
      </c>
      <c r="E463" s="98">
        <v>977.50713199999996</v>
      </c>
      <c r="F463" s="98">
        <v>643.95030499999996</v>
      </c>
      <c r="G463" s="99">
        <v>2743.8107300000001</v>
      </c>
      <c r="H463" s="98">
        <v>830.781432</v>
      </c>
      <c r="I463" s="98">
        <v>135.52476899999999</v>
      </c>
      <c r="J463" s="98">
        <v>139.15682699999999</v>
      </c>
      <c r="K463" s="98">
        <v>707.88363900000002</v>
      </c>
      <c r="L463" s="98">
        <v>413.10235599999999</v>
      </c>
      <c r="M463" s="98">
        <v>459.97808199999997</v>
      </c>
      <c r="N463" s="98">
        <v>380.07835499999999</v>
      </c>
      <c r="O463" s="99">
        <v>303.30218300000001</v>
      </c>
      <c r="P463" s="98">
        <v>471.49622699999998</v>
      </c>
      <c r="Q463" s="98">
        <v>281.16074700000001</v>
      </c>
      <c r="R463" s="98">
        <v>345.06238500000001</v>
      </c>
      <c r="S463" s="98">
        <v>168.824412</v>
      </c>
      <c r="T463" s="98">
        <v>226.87332900000001</v>
      </c>
      <c r="U463" s="98">
        <v>253.460825</v>
      </c>
      <c r="V463" s="98">
        <v>9835.5235699999994</v>
      </c>
      <c r="W463" s="98">
        <v>9835.5235699999994</v>
      </c>
      <c r="X463" s="98"/>
      <c r="Y463" s="98">
        <v>0</v>
      </c>
      <c r="Z463" s="101">
        <v>1</v>
      </c>
      <c r="AA463" s="99">
        <v>2743.8107300000001</v>
      </c>
      <c r="AB463" s="99">
        <v>303.30218300000001</v>
      </c>
      <c r="AC463" s="98"/>
      <c r="AD463" s="99">
        <v>3047.1129099999998</v>
      </c>
      <c r="AE463" s="99">
        <v>3047.1129099999998</v>
      </c>
    </row>
    <row r="464" spans="1:31" ht="15.5" x14ac:dyDescent="0.35">
      <c r="A464" s="100">
        <v>12601</v>
      </c>
      <c r="B464" s="98">
        <v>9839.8719999999994</v>
      </c>
      <c r="C464" s="98">
        <v>5044.4098299999996</v>
      </c>
      <c r="D464" s="98">
        <v>353.74159800000001</v>
      </c>
      <c r="E464" s="98">
        <v>978.63314700000001</v>
      </c>
      <c r="F464" s="98">
        <v>644.07059400000003</v>
      </c>
      <c r="G464" s="99">
        <v>2744.9751099999999</v>
      </c>
      <c r="H464" s="98">
        <v>831.49404700000002</v>
      </c>
      <c r="I464" s="98">
        <v>135.56592800000001</v>
      </c>
      <c r="J464" s="98">
        <v>139.211973</v>
      </c>
      <c r="K464" s="98">
        <v>708.21520799999996</v>
      </c>
      <c r="L464" s="98">
        <v>413.00089000000003</v>
      </c>
      <c r="M464" s="98">
        <v>459.97503599999999</v>
      </c>
      <c r="N464" s="98">
        <v>380.10814199999999</v>
      </c>
      <c r="O464" s="99">
        <v>303.45686799999999</v>
      </c>
      <c r="P464" s="98">
        <v>471.65752600000002</v>
      </c>
      <c r="Q464" s="98">
        <v>281.20732500000003</v>
      </c>
      <c r="R464" s="98">
        <v>345.23434700000001</v>
      </c>
      <c r="S464" s="98">
        <v>168.804731</v>
      </c>
      <c r="T464" s="98">
        <v>227.013069</v>
      </c>
      <c r="U464" s="98">
        <v>253.50745800000001</v>
      </c>
      <c r="V464" s="98">
        <v>9839.8719999999994</v>
      </c>
      <c r="W464" s="98">
        <v>9839.8719999999994</v>
      </c>
      <c r="X464" s="98"/>
      <c r="Y464" s="98">
        <v>0</v>
      </c>
      <c r="Z464" s="101">
        <v>1</v>
      </c>
      <c r="AA464" s="99">
        <v>2744.9751099999999</v>
      </c>
      <c r="AB464" s="99">
        <v>303.45686799999999</v>
      </c>
      <c r="AC464" s="98"/>
      <c r="AD464" s="99">
        <v>3048.4319799999998</v>
      </c>
      <c r="AE464" s="99">
        <v>3048.4319799999998</v>
      </c>
    </row>
    <row r="465" spans="1:31" ht="15.5" x14ac:dyDescent="0.35">
      <c r="A465" s="100">
        <v>12632</v>
      </c>
      <c r="B465" s="98">
        <v>9844.2023900000004</v>
      </c>
      <c r="C465" s="98">
        <v>5047.6152400000001</v>
      </c>
      <c r="D465" s="98">
        <v>353.91243400000002</v>
      </c>
      <c r="E465" s="98">
        <v>979.75705600000003</v>
      </c>
      <c r="F465" s="98">
        <v>644.18950600000005</v>
      </c>
      <c r="G465" s="99">
        <v>2746.1351</v>
      </c>
      <c r="H465" s="98">
        <v>832.20399699999996</v>
      </c>
      <c r="I465" s="98">
        <v>135.606651</v>
      </c>
      <c r="J465" s="98">
        <v>139.266752</v>
      </c>
      <c r="K465" s="98">
        <v>708.54587700000002</v>
      </c>
      <c r="L465" s="98">
        <v>412.89856200000003</v>
      </c>
      <c r="M465" s="98">
        <v>459.97135300000002</v>
      </c>
      <c r="N465" s="98">
        <v>380.13710900000001</v>
      </c>
      <c r="O465" s="99">
        <v>303.61071500000003</v>
      </c>
      <c r="P465" s="98">
        <v>471.81770399999999</v>
      </c>
      <c r="Q465" s="98">
        <v>281.25327800000002</v>
      </c>
      <c r="R465" s="98">
        <v>345.406025</v>
      </c>
      <c r="S465" s="98">
        <v>168.784786</v>
      </c>
      <c r="T465" s="98">
        <v>227.15278499999999</v>
      </c>
      <c r="U465" s="98">
        <v>253.55373499999999</v>
      </c>
      <c r="V465" s="98">
        <v>9844.2023900000004</v>
      </c>
      <c r="W465" s="98">
        <v>9844.2023900000004</v>
      </c>
      <c r="X465" s="98"/>
      <c r="Y465" s="98">
        <v>0</v>
      </c>
      <c r="Z465" s="101">
        <v>1</v>
      </c>
      <c r="AA465" s="99">
        <v>2746.1351</v>
      </c>
      <c r="AB465" s="99">
        <v>303.61071500000003</v>
      </c>
      <c r="AC465" s="98"/>
      <c r="AD465" s="99">
        <v>3049.7458200000001</v>
      </c>
      <c r="AE465" s="99">
        <v>3049.7458200000001</v>
      </c>
    </row>
    <row r="466" spans="1:31" ht="15.5" x14ac:dyDescent="0.35">
      <c r="A466" s="100">
        <v>12663</v>
      </c>
      <c r="B466" s="98">
        <v>9848.5235100000009</v>
      </c>
      <c r="C466" s="98">
        <v>5050.81549</v>
      </c>
      <c r="D466" s="98">
        <v>354.08294599999999</v>
      </c>
      <c r="E466" s="98">
        <v>980.88030000000003</v>
      </c>
      <c r="F466" s="98">
        <v>644.30778599999996</v>
      </c>
      <c r="G466" s="99">
        <v>2747.2923500000002</v>
      </c>
      <c r="H466" s="98">
        <v>832.91273799999999</v>
      </c>
      <c r="I466" s="98">
        <v>135.64715899999999</v>
      </c>
      <c r="J466" s="98">
        <v>139.32132899999999</v>
      </c>
      <c r="K466" s="98">
        <v>708.87616000000003</v>
      </c>
      <c r="L466" s="98">
        <v>412.79574500000001</v>
      </c>
      <c r="M466" s="98">
        <v>459.96729299999998</v>
      </c>
      <c r="N466" s="98">
        <v>380.16558700000002</v>
      </c>
      <c r="O466" s="99">
        <v>303.764115</v>
      </c>
      <c r="P466" s="98">
        <v>471.977237</v>
      </c>
      <c r="Q466" s="98">
        <v>281.29888299999999</v>
      </c>
      <c r="R466" s="98">
        <v>345.57757500000002</v>
      </c>
      <c r="S466" s="98">
        <v>168.76468199999999</v>
      </c>
      <c r="T466" s="98">
        <v>227.292494</v>
      </c>
      <c r="U466" s="98">
        <v>253.599818</v>
      </c>
      <c r="V466" s="98">
        <v>9848.5235100000009</v>
      </c>
      <c r="W466" s="98">
        <v>9848.5235100000009</v>
      </c>
      <c r="X466" s="98"/>
      <c r="Y466" s="98">
        <v>0</v>
      </c>
      <c r="Z466" s="101">
        <v>1</v>
      </c>
      <c r="AA466" s="99">
        <v>2747.2923500000002</v>
      </c>
      <c r="AB466" s="99">
        <v>303.764115</v>
      </c>
      <c r="AC466" s="98"/>
      <c r="AD466" s="99">
        <v>3051.0564599999998</v>
      </c>
      <c r="AE466" s="99">
        <v>3051.0564599999998</v>
      </c>
    </row>
    <row r="467" spans="1:31" ht="15.5" x14ac:dyDescent="0.35">
      <c r="A467" s="100">
        <v>12693</v>
      </c>
      <c r="B467" s="98">
        <v>9852.8430000000008</v>
      </c>
      <c r="C467" s="98">
        <v>5054.0153499999997</v>
      </c>
      <c r="D467" s="98">
        <v>354.253534</v>
      </c>
      <c r="E467" s="98">
        <v>982.00445000000002</v>
      </c>
      <c r="F467" s="98">
        <v>644.42624599999999</v>
      </c>
      <c r="G467" s="99">
        <v>2748.4476199999999</v>
      </c>
      <c r="H467" s="98">
        <v>833.62203799999997</v>
      </c>
      <c r="I467" s="98">
        <v>135.68770900000001</v>
      </c>
      <c r="J467" s="98">
        <v>139.37587400000001</v>
      </c>
      <c r="K467" s="98">
        <v>709.20658200000003</v>
      </c>
      <c r="L467" s="98">
        <v>412.69278700000001</v>
      </c>
      <c r="M467" s="98">
        <v>459.96294799999998</v>
      </c>
      <c r="N467" s="98">
        <v>380.19388500000002</v>
      </c>
      <c r="O467" s="99">
        <v>303.91749399999998</v>
      </c>
      <c r="P467" s="98">
        <v>472.13654100000002</v>
      </c>
      <c r="Q467" s="98">
        <v>281.34438</v>
      </c>
      <c r="R467" s="98">
        <v>345.749031</v>
      </c>
      <c r="S467" s="98">
        <v>168.74447699999999</v>
      </c>
      <c r="T467" s="98">
        <v>227.43209100000001</v>
      </c>
      <c r="U467" s="98">
        <v>253.64581200000001</v>
      </c>
      <c r="V467" s="98">
        <v>9852.8430000000008</v>
      </c>
      <c r="W467" s="98">
        <v>9852.8430000000008</v>
      </c>
      <c r="X467" s="98"/>
      <c r="Y467" s="98">
        <v>0</v>
      </c>
      <c r="Z467" s="101">
        <v>1</v>
      </c>
      <c r="AA467" s="99">
        <v>2748.4476199999999</v>
      </c>
      <c r="AB467" s="99">
        <v>303.91749399999998</v>
      </c>
      <c r="AC467" s="98"/>
      <c r="AD467" s="99">
        <v>3052.3651100000002</v>
      </c>
      <c r="AE467" s="99">
        <v>3052.3651100000002</v>
      </c>
    </row>
    <row r="468" spans="1:31" ht="15.5" x14ac:dyDescent="0.35">
      <c r="A468" s="100">
        <v>12724</v>
      </c>
      <c r="B468" s="98">
        <v>9857.1682999999994</v>
      </c>
      <c r="C468" s="98">
        <v>5057.2193200000002</v>
      </c>
      <c r="D468" s="98">
        <v>354.42454099999998</v>
      </c>
      <c r="E468" s="98">
        <v>983.130855</v>
      </c>
      <c r="F468" s="98">
        <v>644.54558699999995</v>
      </c>
      <c r="G468" s="99">
        <v>2749.6020899999999</v>
      </c>
      <c r="H468" s="98">
        <v>834.33332800000005</v>
      </c>
      <c r="I468" s="98">
        <v>135.728509</v>
      </c>
      <c r="J468" s="98">
        <v>139.43053900000001</v>
      </c>
      <c r="K468" s="98">
        <v>709.53764699999999</v>
      </c>
      <c r="L468" s="98">
        <v>412.59001599999999</v>
      </c>
      <c r="M468" s="98">
        <v>459.95846999999998</v>
      </c>
      <c r="N468" s="98">
        <v>380.222285</v>
      </c>
      <c r="O468" s="99">
        <v>304.07120300000003</v>
      </c>
      <c r="P468" s="98">
        <v>472.296019</v>
      </c>
      <c r="Q468" s="98">
        <v>281.389994</v>
      </c>
      <c r="R468" s="98">
        <v>345.92048</v>
      </c>
      <c r="S468" s="98">
        <v>168.72424000000001</v>
      </c>
      <c r="T468" s="98">
        <v>227.571538</v>
      </c>
      <c r="U468" s="98">
        <v>253.69183799999999</v>
      </c>
      <c r="V468" s="98">
        <v>9857.1682999999994</v>
      </c>
      <c r="W468" s="98">
        <v>9857.1682999999994</v>
      </c>
      <c r="X468" s="98"/>
      <c r="Y468" s="98">
        <v>0</v>
      </c>
      <c r="Z468" s="101">
        <v>1</v>
      </c>
      <c r="AA468" s="99">
        <v>2749.6020899999999</v>
      </c>
      <c r="AB468" s="99">
        <v>304.07120300000003</v>
      </c>
      <c r="AC468" s="98"/>
      <c r="AD468" s="99">
        <v>3053.6732900000002</v>
      </c>
      <c r="AE468" s="99">
        <v>3053.6732900000002</v>
      </c>
    </row>
    <row r="469" spans="1:31" ht="15.5" x14ac:dyDescent="0.35">
      <c r="A469" s="100">
        <v>12754</v>
      </c>
      <c r="B469" s="98">
        <v>9861.5061299999998</v>
      </c>
      <c r="C469" s="98">
        <v>5060.4308300000002</v>
      </c>
      <c r="D469" s="98">
        <v>354.59608700000001</v>
      </c>
      <c r="E469" s="98">
        <v>984.25997400000006</v>
      </c>
      <c r="F469" s="98">
        <v>644.66605200000004</v>
      </c>
      <c r="G469" s="99">
        <v>2750.7584999999999</v>
      </c>
      <c r="H469" s="98">
        <v>835.04670899999996</v>
      </c>
      <c r="I469" s="98">
        <v>135.769564</v>
      </c>
      <c r="J469" s="98">
        <v>139.485409</v>
      </c>
      <c r="K469" s="98">
        <v>709.86975600000005</v>
      </c>
      <c r="L469" s="98">
        <v>412.48768999999999</v>
      </c>
      <c r="M469" s="98">
        <v>459.95426099999997</v>
      </c>
      <c r="N469" s="98">
        <v>380.25096200000002</v>
      </c>
      <c r="O469" s="99">
        <v>304.22531199999997</v>
      </c>
      <c r="P469" s="98">
        <v>472.45601599999998</v>
      </c>
      <c r="Q469" s="98">
        <v>281.43588799999998</v>
      </c>
      <c r="R469" s="98">
        <v>346.09220900000003</v>
      </c>
      <c r="S469" s="98">
        <v>168.70407499999999</v>
      </c>
      <c r="T469" s="98">
        <v>227.71105499999999</v>
      </c>
      <c r="U469" s="98">
        <v>253.73806300000001</v>
      </c>
      <c r="V469" s="98">
        <v>9861.5061299999998</v>
      </c>
      <c r="W469" s="98">
        <v>9861.5061299999998</v>
      </c>
      <c r="X469" s="98"/>
      <c r="Y469" s="98">
        <v>0</v>
      </c>
      <c r="Z469" s="101">
        <v>1</v>
      </c>
      <c r="AA469" s="99">
        <v>2750.7584999999999</v>
      </c>
      <c r="AB469" s="99">
        <v>304.22531199999997</v>
      </c>
      <c r="AC469" s="98"/>
      <c r="AD469" s="99">
        <v>3054.9838100000002</v>
      </c>
      <c r="AE469" s="99">
        <v>3054.9838100000002</v>
      </c>
    </row>
    <row r="470" spans="1:31" ht="15.5" x14ac:dyDescent="0.35">
      <c r="A470" s="100">
        <v>12785</v>
      </c>
      <c r="B470" s="98">
        <v>9865.8629999999994</v>
      </c>
      <c r="C470" s="98">
        <v>5063.6530499999999</v>
      </c>
      <c r="D470" s="98">
        <v>354.768237</v>
      </c>
      <c r="E470" s="98">
        <v>985.39204099999995</v>
      </c>
      <c r="F470" s="98">
        <v>644.78777300000002</v>
      </c>
      <c r="G470" s="99">
        <v>2751.9199899999999</v>
      </c>
      <c r="H470" s="98">
        <v>835.76194599999997</v>
      </c>
      <c r="I470" s="98">
        <v>135.81082900000001</v>
      </c>
      <c r="J470" s="98">
        <v>139.54055099999999</v>
      </c>
      <c r="K470" s="98">
        <v>710.20329200000003</v>
      </c>
      <c r="L470" s="98">
        <v>412.38605100000001</v>
      </c>
      <c r="M470" s="98">
        <v>459.950784</v>
      </c>
      <c r="N470" s="98">
        <v>380.28006399999998</v>
      </c>
      <c r="O470" s="99">
        <v>304.379817</v>
      </c>
      <c r="P470" s="98">
        <v>472.61686500000002</v>
      </c>
      <c r="Q470" s="98">
        <v>281.48220900000001</v>
      </c>
      <c r="R470" s="98">
        <v>346.26455800000002</v>
      </c>
      <c r="S470" s="98">
        <v>168.68409600000001</v>
      </c>
      <c r="T470" s="98">
        <v>227.85092800000001</v>
      </c>
      <c r="U470" s="98">
        <v>253.78466700000001</v>
      </c>
      <c r="V470" s="98">
        <v>9865.8629999999994</v>
      </c>
      <c r="W470" s="98">
        <v>9865.8629999999994</v>
      </c>
      <c r="X470" s="98"/>
      <c r="Y470" s="98">
        <v>0</v>
      </c>
      <c r="Z470" s="101">
        <v>1</v>
      </c>
      <c r="AA470" s="99">
        <v>2751.9199899999999</v>
      </c>
      <c r="AB470" s="99">
        <v>304.379817</v>
      </c>
      <c r="AC470" s="98"/>
      <c r="AD470" s="99">
        <v>3056.29981</v>
      </c>
      <c r="AE470" s="99">
        <v>3056.29981</v>
      </c>
    </row>
    <row r="471" spans="1:31" ht="15.5" x14ac:dyDescent="0.35">
      <c r="A471" s="100">
        <v>12816</v>
      </c>
      <c r="B471" s="98">
        <v>9870.2404000000006</v>
      </c>
      <c r="C471" s="98">
        <v>5066.8864400000002</v>
      </c>
      <c r="D471" s="98">
        <v>354.94093900000001</v>
      </c>
      <c r="E471" s="98">
        <v>986.52686300000005</v>
      </c>
      <c r="F471" s="98">
        <v>644.91065400000002</v>
      </c>
      <c r="G471" s="99">
        <v>2753.0877799999998</v>
      </c>
      <c r="H471" s="98">
        <v>836.47861999999998</v>
      </c>
      <c r="I471" s="98">
        <v>135.85222999999999</v>
      </c>
      <c r="J471" s="98">
        <v>139.59596300000001</v>
      </c>
      <c r="K471" s="98">
        <v>710.53835200000003</v>
      </c>
      <c r="L471" s="98">
        <v>412.28514300000001</v>
      </c>
      <c r="M471" s="98">
        <v>459.94822099999999</v>
      </c>
      <c r="N471" s="98">
        <v>380.30960199999998</v>
      </c>
      <c r="O471" s="99">
        <v>304.53463900000003</v>
      </c>
      <c r="P471" s="98">
        <v>472.77864699999998</v>
      </c>
      <c r="Q471" s="98">
        <v>281.52897200000001</v>
      </c>
      <c r="R471" s="98">
        <v>346.43767000000003</v>
      </c>
      <c r="S471" s="98">
        <v>168.664343</v>
      </c>
      <c r="T471" s="98">
        <v>227.991299</v>
      </c>
      <c r="U471" s="98">
        <v>253.831718</v>
      </c>
      <c r="V471" s="98">
        <v>9870.2404000000006</v>
      </c>
      <c r="W471" s="98">
        <v>9870.2404000000006</v>
      </c>
      <c r="X471" s="98"/>
      <c r="Y471" s="98">
        <v>0</v>
      </c>
      <c r="Z471" s="101">
        <v>1</v>
      </c>
      <c r="AA471" s="99">
        <v>2753.0877799999998</v>
      </c>
      <c r="AB471" s="99">
        <v>304.53463900000003</v>
      </c>
      <c r="AC471" s="98"/>
      <c r="AD471" s="99">
        <v>3057.6224200000001</v>
      </c>
      <c r="AE471" s="99">
        <v>3057.6224200000001</v>
      </c>
    </row>
    <row r="472" spans="1:31" ht="15.5" x14ac:dyDescent="0.35">
      <c r="A472" s="100">
        <v>12844</v>
      </c>
      <c r="B472" s="98">
        <v>9874.6196400000008</v>
      </c>
      <c r="C472" s="98">
        <v>5070.1206599999996</v>
      </c>
      <c r="D472" s="98">
        <v>355.11366500000003</v>
      </c>
      <c r="E472" s="98">
        <v>987.66251899999997</v>
      </c>
      <c r="F472" s="98">
        <v>645.03369999999995</v>
      </c>
      <c r="G472" s="99">
        <v>2754.2553200000002</v>
      </c>
      <c r="H472" s="98">
        <v>837.19556599999999</v>
      </c>
      <c r="I472" s="98">
        <v>135.89358899999999</v>
      </c>
      <c r="J472" s="98">
        <v>139.65137100000001</v>
      </c>
      <c r="K472" s="98">
        <v>710.873918</v>
      </c>
      <c r="L472" s="98">
        <v>412.184214</v>
      </c>
      <c r="M472" s="98">
        <v>459.94563900000003</v>
      </c>
      <c r="N472" s="98">
        <v>380.33905800000002</v>
      </c>
      <c r="O472" s="99">
        <v>304.68939599999999</v>
      </c>
      <c r="P472" s="98">
        <v>472.94044400000001</v>
      </c>
      <c r="Q472" s="98">
        <v>281.57566300000002</v>
      </c>
      <c r="R472" s="98">
        <v>346.61089500000003</v>
      </c>
      <c r="S472" s="98">
        <v>168.64456100000001</v>
      </c>
      <c r="T472" s="98">
        <v>228.13174000000001</v>
      </c>
      <c r="U472" s="98">
        <v>253.878817</v>
      </c>
      <c r="V472" s="98">
        <v>9874.6196400000008</v>
      </c>
      <c r="W472" s="98">
        <v>9874.6196400000008</v>
      </c>
      <c r="X472" s="98"/>
      <c r="Y472" s="98">
        <v>0</v>
      </c>
      <c r="Z472" s="101">
        <v>1</v>
      </c>
      <c r="AA472" s="99">
        <v>2754.2553200000002</v>
      </c>
      <c r="AB472" s="99">
        <v>304.68939599999999</v>
      </c>
      <c r="AC472" s="98"/>
      <c r="AD472" s="99">
        <v>3058.94472</v>
      </c>
      <c r="AE472" s="99">
        <v>3058.94472</v>
      </c>
    </row>
    <row r="473" spans="1:31" ht="15.5" x14ac:dyDescent="0.35">
      <c r="A473" s="100">
        <v>12875</v>
      </c>
      <c r="B473" s="98">
        <v>9878.9770000000008</v>
      </c>
      <c r="C473" s="98">
        <v>5073.3426900000004</v>
      </c>
      <c r="D473" s="98">
        <v>355.28576700000002</v>
      </c>
      <c r="E473" s="98">
        <v>988.79665999999997</v>
      </c>
      <c r="F473" s="98">
        <v>645.15568900000005</v>
      </c>
      <c r="G473" s="99">
        <v>2755.4141300000001</v>
      </c>
      <c r="H473" s="98">
        <v>837.91143199999999</v>
      </c>
      <c r="I473" s="98">
        <v>135.93469999999999</v>
      </c>
      <c r="J473" s="98">
        <v>139.70642900000001</v>
      </c>
      <c r="K473" s="98">
        <v>711.20868800000005</v>
      </c>
      <c r="L473" s="98">
        <v>412.08231499999999</v>
      </c>
      <c r="M473" s="98">
        <v>459.94182699999999</v>
      </c>
      <c r="N473" s="98">
        <v>380.36777499999999</v>
      </c>
      <c r="O473" s="99">
        <v>304.84362900000002</v>
      </c>
      <c r="P473" s="98">
        <v>473.10108600000001</v>
      </c>
      <c r="Q473" s="98">
        <v>281.62163399999997</v>
      </c>
      <c r="R473" s="98">
        <v>346.783387</v>
      </c>
      <c r="S473" s="98">
        <v>168.62442200000001</v>
      </c>
      <c r="T473" s="98">
        <v>228.27167800000001</v>
      </c>
      <c r="U473" s="98">
        <v>253.925454</v>
      </c>
      <c r="V473" s="98">
        <v>9878.9770000000008</v>
      </c>
      <c r="W473" s="98">
        <v>9878.9770000000008</v>
      </c>
      <c r="X473" s="98"/>
      <c r="Y473" s="98">
        <v>0</v>
      </c>
      <c r="Z473" s="101">
        <v>1</v>
      </c>
      <c r="AA473" s="99">
        <v>2755.4141300000001</v>
      </c>
      <c r="AB473" s="99">
        <v>304.84362900000002</v>
      </c>
      <c r="AC473" s="98"/>
      <c r="AD473" s="99">
        <v>3060.25776</v>
      </c>
      <c r="AE473" s="99">
        <v>3060.25776</v>
      </c>
    </row>
    <row r="474" spans="1:31" ht="15.5" x14ac:dyDescent="0.35">
      <c r="A474" s="100">
        <v>12905</v>
      </c>
      <c r="B474" s="98">
        <v>9883.2939399999996</v>
      </c>
      <c r="C474" s="98">
        <v>5076.5423799999999</v>
      </c>
      <c r="D474" s="98">
        <v>355.45673499999998</v>
      </c>
      <c r="E474" s="98">
        <v>989.92741000000001</v>
      </c>
      <c r="F474" s="98">
        <v>645.27565000000004</v>
      </c>
      <c r="G474" s="99">
        <v>2756.5577499999999</v>
      </c>
      <c r="H474" s="98">
        <v>838.62509399999999</v>
      </c>
      <c r="I474" s="98">
        <v>135.975391</v>
      </c>
      <c r="J474" s="98">
        <v>139.76086699999999</v>
      </c>
      <c r="K474" s="98">
        <v>711.541653</v>
      </c>
      <c r="L474" s="98">
        <v>411.97870699999999</v>
      </c>
      <c r="M474" s="98">
        <v>459.93584900000002</v>
      </c>
      <c r="N474" s="98">
        <v>380.39522499999998</v>
      </c>
      <c r="O474" s="99">
        <v>304.99695200000002</v>
      </c>
      <c r="P474" s="98">
        <v>473.25965300000001</v>
      </c>
      <c r="Q474" s="98">
        <v>281.66637100000003</v>
      </c>
      <c r="R474" s="98">
        <v>346.95449000000002</v>
      </c>
      <c r="S474" s="98">
        <v>168.60366500000001</v>
      </c>
      <c r="T474" s="98">
        <v>228.41067899999999</v>
      </c>
      <c r="U474" s="98">
        <v>253.97122200000001</v>
      </c>
      <c r="V474" s="98">
        <v>9883.2939399999996</v>
      </c>
      <c r="W474" s="98">
        <v>9883.2939399999996</v>
      </c>
      <c r="X474" s="98"/>
      <c r="Y474" s="98">
        <v>0</v>
      </c>
      <c r="Z474" s="101">
        <v>1</v>
      </c>
      <c r="AA474" s="99">
        <v>2756.5577499999999</v>
      </c>
      <c r="AB474" s="99">
        <v>304.99695200000002</v>
      </c>
      <c r="AC474" s="98"/>
      <c r="AD474" s="99">
        <v>3061.5547000000001</v>
      </c>
      <c r="AE474" s="99">
        <v>3061.5547000000001</v>
      </c>
    </row>
    <row r="475" spans="1:31" ht="15.5" x14ac:dyDescent="0.35">
      <c r="A475" s="100">
        <v>12936</v>
      </c>
      <c r="B475" s="98">
        <v>9887.5727700000007</v>
      </c>
      <c r="C475" s="98">
        <v>5079.7212300000001</v>
      </c>
      <c r="D475" s="98">
        <v>355.62659000000002</v>
      </c>
      <c r="E475" s="98">
        <v>991.05479500000001</v>
      </c>
      <c r="F475" s="98">
        <v>645.39362500000004</v>
      </c>
      <c r="G475" s="99">
        <v>2757.6878700000002</v>
      </c>
      <c r="H475" s="98">
        <v>839.33633699999996</v>
      </c>
      <c r="I475" s="98">
        <v>136.015638</v>
      </c>
      <c r="J475" s="98">
        <v>139.81471300000001</v>
      </c>
      <c r="K475" s="98">
        <v>711.872972</v>
      </c>
      <c r="L475" s="98">
        <v>411.873491</v>
      </c>
      <c r="M475" s="98">
        <v>459.92787399999997</v>
      </c>
      <c r="N475" s="98">
        <v>380.42138299999999</v>
      </c>
      <c r="O475" s="99">
        <v>305.14926700000001</v>
      </c>
      <c r="P475" s="98">
        <v>473.416225</v>
      </c>
      <c r="Q475" s="98">
        <v>281.709879</v>
      </c>
      <c r="R475" s="98">
        <v>347.12431299999997</v>
      </c>
      <c r="S475" s="98">
        <v>168.582302</v>
      </c>
      <c r="T475" s="98">
        <v>228.548858</v>
      </c>
      <c r="U475" s="98">
        <v>254.01614000000001</v>
      </c>
      <c r="V475" s="98">
        <v>9887.5727700000007</v>
      </c>
      <c r="W475" s="98">
        <v>9887.5727700000007</v>
      </c>
      <c r="X475" s="98"/>
      <c r="Y475" s="98">
        <v>0</v>
      </c>
      <c r="Z475" s="101">
        <v>1</v>
      </c>
      <c r="AA475" s="99">
        <v>2757.6878700000002</v>
      </c>
      <c r="AB475" s="99">
        <v>305.14926700000001</v>
      </c>
      <c r="AC475" s="98"/>
      <c r="AD475" s="99">
        <v>3062.8371400000001</v>
      </c>
      <c r="AE475" s="99">
        <v>3062.8371400000001</v>
      </c>
    </row>
    <row r="476" spans="1:31" ht="15.5" x14ac:dyDescent="0.35">
      <c r="A476" s="100">
        <v>12966</v>
      </c>
      <c r="B476" s="98">
        <v>9891.8209999999999</v>
      </c>
      <c r="C476" s="98">
        <v>5082.8836199999996</v>
      </c>
      <c r="D476" s="98">
        <v>355.79548799999998</v>
      </c>
      <c r="E476" s="98">
        <v>992.17931399999998</v>
      </c>
      <c r="F476" s="98">
        <v>645.509906</v>
      </c>
      <c r="G476" s="99">
        <v>2758.8081900000002</v>
      </c>
      <c r="H476" s="98">
        <v>840.04516799999999</v>
      </c>
      <c r="I476" s="98">
        <v>136.05545100000001</v>
      </c>
      <c r="J476" s="98">
        <v>139.86806999999999</v>
      </c>
      <c r="K476" s="98">
        <v>712.20309199999997</v>
      </c>
      <c r="L476" s="98">
        <v>411.766977</v>
      </c>
      <c r="M476" s="98">
        <v>459.91834699999998</v>
      </c>
      <c r="N476" s="98">
        <v>380.44635</v>
      </c>
      <c r="O476" s="99">
        <v>305.30054699999999</v>
      </c>
      <c r="P476" s="98">
        <v>473.57113099999998</v>
      </c>
      <c r="Q476" s="98">
        <v>281.75229899999999</v>
      </c>
      <c r="R476" s="98">
        <v>347.29315300000002</v>
      </c>
      <c r="S476" s="98">
        <v>168.56041400000001</v>
      </c>
      <c r="T476" s="98">
        <v>228.68646799999999</v>
      </c>
      <c r="U476" s="98">
        <v>254.06033300000001</v>
      </c>
      <c r="V476" s="98">
        <v>9891.8209999999999</v>
      </c>
      <c r="W476" s="98">
        <v>9891.8209999999999</v>
      </c>
      <c r="X476" s="98"/>
      <c r="Y476" s="98">
        <v>0</v>
      </c>
      <c r="Z476" s="101">
        <v>1</v>
      </c>
      <c r="AA476" s="99">
        <v>2758.8081900000002</v>
      </c>
      <c r="AB476" s="99">
        <v>305.30054699999999</v>
      </c>
      <c r="AC476" s="98"/>
      <c r="AD476" s="99">
        <v>3064.1087400000001</v>
      </c>
      <c r="AE476" s="99">
        <v>3064.1087400000001</v>
      </c>
    </row>
    <row r="477" spans="1:31" ht="15.5" x14ac:dyDescent="0.35">
      <c r="A477" s="100">
        <v>12997</v>
      </c>
      <c r="B477" s="98">
        <v>9896.0450899999996</v>
      </c>
      <c r="C477" s="98">
        <v>5086.0333499999997</v>
      </c>
      <c r="D477" s="98">
        <v>355.96355899999998</v>
      </c>
      <c r="E477" s="98">
        <v>993.30137300000001</v>
      </c>
      <c r="F477" s="98">
        <v>645.62473599999998</v>
      </c>
      <c r="G477" s="99">
        <v>2759.9220300000002</v>
      </c>
      <c r="H477" s="98">
        <v>840.75155400000006</v>
      </c>
      <c r="I477" s="98">
        <v>136.09483299999999</v>
      </c>
      <c r="J477" s="98">
        <v>139.92102399999999</v>
      </c>
      <c r="K477" s="98">
        <v>712.53240500000004</v>
      </c>
      <c r="L477" s="98">
        <v>411.65943199999998</v>
      </c>
      <c r="M477" s="98">
        <v>459.90765800000003</v>
      </c>
      <c r="N477" s="98">
        <v>380.47020099999997</v>
      </c>
      <c r="O477" s="99">
        <v>305.45075200000002</v>
      </c>
      <c r="P477" s="98">
        <v>473.724649</v>
      </c>
      <c r="Q477" s="98">
        <v>281.79374100000001</v>
      </c>
      <c r="R477" s="98">
        <v>347.46127200000001</v>
      </c>
      <c r="S477" s="98">
        <v>168.53806700000001</v>
      </c>
      <c r="T477" s="98">
        <v>228.823736</v>
      </c>
      <c r="U477" s="98">
        <v>254.10390200000001</v>
      </c>
      <c r="V477" s="98">
        <v>9896.0450899999996</v>
      </c>
      <c r="W477" s="98">
        <v>9896.0450899999996</v>
      </c>
      <c r="X477" s="98"/>
      <c r="Y477" s="98">
        <v>0</v>
      </c>
      <c r="Z477" s="101">
        <v>1</v>
      </c>
      <c r="AA477" s="99">
        <v>2759.9220300000002</v>
      </c>
      <c r="AB477" s="99">
        <v>305.45075200000002</v>
      </c>
      <c r="AC477" s="98"/>
      <c r="AD477" s="99">
        <v>3065.3727800000001</v>
      </c>
      <c r="AE477" s="99">
        <v>3065.3727800000001</v>
      </c>
    </row>
    <row r="478" spans="1:31" ht="15.5" x14ac:dyDescent="0.35">
      <c r="A478" s="100">
        <v>13028</v>
      </c>
      <c r="B478" s="98">
        <v>9900.2473300000001</v>
      </c>
      <c r="C478" s="98">
        <v>5089.17191</v>
      </c>
      <c r="D478" s="98">
        <v>356.13082600000001</v>
      </c>
      <c r="E478" s="98">
        <v>994.42099599999995</v>
      </c>
      <c r="F478" s="98">
        <v>645.73815500000001</v>
      </c>
      <c r="G478" s="99">
        <v>2761.0310500000001</v>
      </c>
      <c r="H478" s="98">
        <v>841.45527800000002</v>
      </c>
      <c r="I478" s="98">
        <v>136.133758</v>
      </c>
      <c r="J478" s="98">
        <v>139.973603</v>
      </c>
      <c r="K478" s="98">
        <v>712.86106800000005</v>
      </c>
      <c r="L478" s="98">
        <v>411.55095799999998</v>
      </c>
      <c r="M478" s="98">
        <v>459.89597700000002</v>
      </c>
      <c r="N478" s="98">
        <v>380.49291099999999</v>
      </c>
      <c r="O478" s="99">
        <v>305.599783</v>
      </c>
      <c r="P478" s="98">
        <v>473.87685900000002</v>
      </c>
      <c r="Q478" s="98">
        <v>281.83421499999997</v>
      </c>
      <c r="R478" s="98">
        <v>347.62877600000002</v>
      </c>
      <c r="S478" s="98">
        <v>168.51527200000001</v>
      </c>
      <c r="T478" s="98">
        <v>228.960778</v>
      </c>
      <c r="U478" s="98">
        <v>254.14686599999999</v>
      </c>
      <c r="V478" s="98">
        <v>9900.2473300000001</v>
      </c>
      <c r="W478" s="98">
        <v>9900.2473300000001</v>
      </c>
      <c r="X478" s="98"/>
      <c r="Y478" s="98">
        <v>0</v>
      </c>
      <c r="Z478" s="101">
        <v>1</v>
      </c>
      <c r="AA478" s="99">
        <v>2761.0310500000001</v>
      </c>
      <c r="AB478" s="99">
        <v>305.599783</v>
      </c>
      <c r="AC478" s="98"/>
      <c r="AD478" s="99">
        <v>3066.6308300000001</v>
      </c>
      <c r="AE478" s="99">
        <v>3066.6308300000001</v>
      </c>
    </row>
    <row r="479" spans="1:31" ht="15.5" x14ac:dyDescent="0.35">
      <c r="A479" s="100">
        <v>13058</v>
      </c>
      <c r="B479" s="98">
        <v>9904.4290000000001</v>
      </c>
      <c r="C479" s="98">
        <v>5092.3001999999997</v>
      </c>
      <c r="D479" s="98">
        <v>356.29728399999999</v>
      </c>
      <c r="E479" s="98">
        <v>995.53811399999995</v>
      </c>
      <c r="F479" s="98">
        <v>645.85015299999998</v>
      </c>
      <c r="G479" s="99">
        <v>2762.1365300000002</v>
      </c>
      <c r="H479" s="98">
        <v>842.15607699999998</v>
      </c>
      <c r="I479" s="98">
        <v>136.17219499999999</v>
      </c>
      <c r="J479" s="98">
        <v>140.02582100000001</v>
      </c>
      <c r="K479" s="98">
        <v>713.18917999999996</v>
      </c>
      <c r="L479" s="98">
        <v>411.44161200000002</v>
      </c>
      <c r="M479" s="98">
        <v>459.88341700000001</v>
      </c>
      <c r="N479" s="98">
        <v>380.51442900000001</v>
      </c>
      <c r="O479" s="99">
        <v>305.74752699999999</v>
      </c>
      <c r="P479" s="98">
        <v>474.02779099999998</v>
      </c>
      <c r="Q479" s="98">
        <v>281.87370099999998</v>
      </c>
      <c r="R479" s="98">
        <v>347.79573499999998</v>
      </c>
      <c r="S479" s="98">
        <v>168.492028</v>
      </c>
      <c r="T479" s="98">
        <v>229.09768199999999</v>
      </c>
      <c r="U479" s="98">
        <v>254.189222</v>
      </c>
      <c r="V479" s="98">
        <v>9904.4290000000001</v>
      </c>
      <c r="W479" s="98">
        <v>9904.4290000000001</v>
      </c>
      <c r="X479" s="98"/>
      <c r="Y479" s="98">
        <v>0</v>
      </c>
      <c r="Z479" s="101">
        <v>1</v>
      </c>
      <c r="AA479" s="99">
        <v>2762.1365300000002</v>
      </c>
      <c r="AB479" s="99">
        <v>305.74752699999999</v>
      </c>
      <c r="AC479" s="98"/>
      <c r="AD479" s="99">
        <v>3067.8840599999999</v>
      </c>
      <c r="AE479" s="99">
        <v>3067.8840599999999</v>
      </c>
    </row>
    <row r="480" spans="1:31" ht="15.5" x14ac:dyDescent="0.35">
      <c r="A480" s="100">
        <v>13089</v>
      </c>
      <c r="B480" s="98">
        <v>9904.4290000000001</v>
      </c>
      <c r="C480" s="98">
        <v>5092.3001999999997</v>
      </c>
      <c r="D480" s="98">
        <v>356.29728399999999</v>
      </c>
      <c r="E480" s="98">
        <v>995.53811399999995</v>
      </c>
      <c r="F480" s="98">
        <v>645.85015299999998</v>
      </c>
      <c r="G480" s="99">
        <v>2762.1365300000002</v>
      </c>
      <c r="H480" s="98">
        <v>842.15607699999998</v>
      </c>
      <c r="I480" s="98">
        <v>136.17219499999999</v>
      </c>
      <c r="J480" s="98">
        <v>140.02582100000001</v>
      </c>
      <c r="K480" s="98">
        <v>713.18917999999996</v>
      </c>
      <c r="L480" s="98">
        <v>411.44161200000002</v>
      </c>
      <c r="M480" s="98">
        <v>459.88341700000001</v>
      </c>
      <c r="N480" s="98">
        <v>380.51442900000001</v>
      </c>
      <c r="O480" s="99">
        <v>305.74752699999999</v>
      </c>
      <c r="P480" s="98">
        <v>474.02779099999998</v>
      </c>
      <c r="Q480" s="98">
        <v>281.87370099999998</v>
      </c>
      <c r="R480" s="98">
        <v>347.79573499999998</v>
      </c>
      <c r="S480" s="98">
        <v>168.492028</v>
      </c>
      <c r="T480" s="98">
        <v>229.09768199999999</v>
      </c>
      <c r="U480" s="98">
        <v>254.189222</v>
      </c>
      <c r="V480" s="98">
        <v>9904.4290000000001</v>
      </c>
      <c r="W480" s="98">
        <v>9904.4290000000001</v>
      </c>
      <c r="X480" s="98"/>
      <c r="Y480" s="98">
        <v>0</v>
      </c>
      <c r="Z480" s="101">
        <v>1</v>
      </c>
      <c r="AA480" s="99">
        <v>2762.1365300000002</v>
      </c>
      <c r="AB480" s="99">
        <v>305.74752699999999</v>
      </c>
      <c r="AC480" s="98"/>
      <c r="AD480" s="99">
        <v>3067.8840599999999</v>
      </c>
      <c r="AE480" s="99">
        <v>3067.8840599999999</v>
      </c>
    </row>
    <row r="481" spans="1:31" ht="15.5" x14ac:dyDescent="0.35">
      <c r="A481" s="100">
        <v>13119</v>
      </c>
      <c r="B481" s="98">
        <v>9904.4290000000001</v>
      </c>
      <c r="C481" s="98">
        <v>5092.3001999999997</v>
      </c>
      <c r="D481" s="98">
        <v>356.29728399999999</v>
      </c>
      <c r="E481" s="98">
        <v>995.53811399999995</v>
      </c>
      <c r="F481" s="98">
        <v>645.85015299999998</v>
      </c>
      <c r="G481" s="99">
        <v>2762.1365300000002</v>
      </c>
      <c r="H481" s="98">
        <v>842.15607699999998</v>
      </c>
      <c r="I481" s="98">
        <v>136.17219499999999</v>
      </c>
      <c r="J481" s="98">
        <v>140.02582100000001</v>
      </c>
      <c r="K481" s="98">
        <v>713.18917999999996</v>
      </c>
      <c r="L481" s="98">
        <v>411.44161200000002</v>
      </c>
      <c r="M481" s="98">
        <v>459.88341700000001</v>
      </c>
      <c r="N481" s="98">
        <v>380.51442900000001</v>
      </c>
      <c r="O481" s="99">
        <v>305.74752699999999</v>
      </c>
      <c r="P481" s="98">
        <v>474.02779099999998</v>
      </c>
      <c r="Q481" s="98">
        <v>281.87370099999998</v>
      </c>
      <c r="R481" s="98">
        <v>347.79573499999998</v>
      </c>
      <c r="S481" s="98">
        <v>168.492028</v>
      </c>
      <c r="T481" s="98">
        <v>229.09768199999999</v>
      </c>
      <c r="U481" s="98">
        <v>254.189222</v>
      </c>
      <c r="V481" s="98">
        <v>9904.4290000000001</v>
      </c>
      <c r="W481" s="98">
        <v>9904.4290000000001</v>
      </c>
      <c r="X481" s="98"/>
      <c r="Y481" s="98">
        <v>0</v>
      </c>
      <c r="Z481" s="101">
        <v>1</v>
      </c>
      <c r="AA481" s="99">
        <v>2762.1365300000002</v>
      </c>
      <c r="AB481" s="99">
        <v>305.74752699999999</v>
      </c>
      <c r="AC481" s="98"/>
      <c r="AD481" s="99">
        <v>3067.8840599999999</v>
      </c>
      <c r="AE481" s="99">
        <v>3067.8840599999999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B7-F570-3D4F-9A00-12B62BEC5BFC}">
  <dimension ref="B2:S91"/>
  <sheetViews>
    <sheetView topLeftCell="A34" workbookViewId="0">
      <selection activeCell="F21" sqref="F21"/>
    </sheetView>
  </sheetViews>
  <sheetFormatPr defaultColWidth="8.81640625" defaultRowHeight="14.5" x14ac:dyDescent="0.35"/>
  <cols>
    <col min="1" max="1" width="4.1796875" customWidth="1"/>
    <col min="2" max="2" width="24.453125" customWidth="1"/>
    <col min="3" max="3" width="29.81640625" customWidth="1"/>
    <col min="4" max="4" width="14" bestFit="1" customWidth="1"/>
    <col min="5" max="5" width="10.453125" customWidth="1"/>
    <col min="6" max="6" width="12.81640625" bestFit="1" customWidth="1"/>
    <col min="7" max="7" width="13.6328125" bestFit="1" customWidth="1"/>
    <col min="8" max="8" width="12.81640625" bestFit="1" customWidth="1"/>
    <col min="9" max="10" width="13.6328125" bestFit="1" customWidth="1"/>
    <col min="11" max="15" width="13.453125" bestFit="1" customWidth="1"/>
    <col min="17" max="18" width="11.1796875" bestFit="1" customWidth="1"/>
  </cols>
  <sheetData>
    <row r="2" spans="2:17" x14ac:dyDescent="0.35">
      <c r="D2" s="186">
        <v>43831</v>
      </c>
      <c r="E2" s="186">
        <v>43862</v>
      </c>
      <c r="F2" s="186">
        <v>43891</v>
      </c>
      <c r="G2" s="186">
        <v>43922</v>
      </c>
      <c r="H2" s="186">
        <v>43952</v>
      </c>
      <c r="I2" s="186">
        <v>43983</v>
      </c>
      <c r="J2" s="186">
        <v>44013</v>
      </c>
      <c r="K2" s="186">
        <v>44044</v>
      </c>
      <c r="L2" s="186">
        <v>44075</v>
      </c>
      <c r="M2" s="186">
        <v>44105</v>
      </c>
      <c r="N2" s="186">
        <v>44136</v>
      </c>
      <c r="O2" s="186">
        <v>44166</v>
      </c>
    </row>
    <row r="3" spans="2:17" x14ac:dyDescent="0.35">
      <c r="B3" t="s">
        <v>142</v>
      </c>
      <c r="C3" t="s">
        <v>143</v>
      </c>
      <c r="D3" s="188">
        <v>8719306</v>
      </c>
      <c r="E3" s="188">
        <v>8492194</v>
      </c>
      <c r="F3" s="188">
        <v>6456786</v>
      </c>
      <c r="G3" s="188">
        <v>3446036</v>
      </c>
      <c r="H3" s="188">
        <v>5548453</v>
      </c>
      <c r="I3" s="187">
        <v>7243867</v>
      </c>
      <c r="J3" s="187">
        <v>7830915</v>
      </c>
      <c r="K3" s="187">
        <v>8087302</v>
      </c>
      <c r="L3" s="187">
        <v>8120480</v>
      </c>
      <c r="M3" s="187">
        <v>8275955</v>
      </c>
      <c r="N3" s="187">
        <v>6956762</v>
      </c>
      <c r="O3" s="187">
        <v>5469423</v>
      </c>
    </row>
    <row r="4" spans="2:17" x14ac:dyDescent="0.35">
      <c r="C4" t="s">
        <v>144</v>
      </c>
      <c r="D4" s="188">
        <v>8719306</v>
      </c>
      <c r="E4" s="188">
        <v>8492194</v>
      </c>
      <c r="F4" s="188">
        <v>6456786</v>
      </c>
      <c r="G4" s="188">
        <v>3446036</v>
      </c>
      <c r="H4" s="188">
        <v>5548453</v>
      </c>
      <c r="I4" s="188">
        <v>7290473</v>
      </c>
      <c r="J4" s="188">
        <v>7886958</v>
      </c>
      <c r="K4" s="188">
        <v>8139424</v>
      </c>
      <c r="L4" s="188">
        <v>8162572</v>
      </c>
      <c r="M4" s="188">
        <v>8379261</v>
      </c>
      <c r="N4" s="188">
        <v>8218026</v>
      </c>
      <c r="O4" s="188">
        <v>8481420</v>
      </c>
    </row>
    <row r="5" spans="2:17" x14ac:dyDescent="0.35">
      <c r="C5" t="s">
        <v>145</v>
      </c>
      <c r="D5" s="188">
        <v>8719306</v>
      </c>
      <c r="E5" s="188">
        <v>8492194</v>
      </c>
      <c r="F5" s="188">
        <v>6456786</v>
      </c>
      <c r="G5" s="188">
        <v>3446036</v>
      </c>
      <c r="H5" s="188">
        <v>5548453</v>
      </c>
      <c r="I5" s="187">
        <v>7315060</v>
      </c>
      <c r="J5" s="187">
        <v>8369381</v>
      </c>
      <c r="K5" s="187">
        <v>8610842</v>
      </c>
      <c r="L5" s="187">
        <v>8693523</v>
      </c>
      <c r="M5" s="187">
        <v>8927831</v>
      </c>
      <c r="N5" s="187">
        <v>8765186</v>
      </c>
      <c r="O5" s="187">
        <v>9042545</v>
      </c>
    </row>
    <row r="6" spans="2:17" x14ac:dyDescent="0.35"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</row>
    <row r="7" spans="2:17" x14ac:dyDescent="0.35">
      <c r="B7" t="s">
        <v>146</v>
      </c>
      <c r="C7" t="s">
        <v>147</v>
      </c>
      <c r="D7" s="188">
        <v>301230</v>
      </c>
      <c r="E7" s="188">
        <v>273390</v>
      </c>
      <c r="F7" s="188">
        <v>307499</v>
      </c>
      <c r="G7" s="188">
        <v>249008</v>
      </c>
      <c r="H7" s="188">
        <v>276988</v>
      </c>
      <c r="I7" s="187">
        <v>320254</v>
      </c>
      <c r="J7" s="187">
        <v>317699</v>
      </c>
      <c r="K7" s="187">
        <v>334992</v>
      </c>
      <c r="L7" s="187">
        <v>300227</v>
      </c>
      <c r="M7" s="187">
        <v>340102</v>
      </c>
      <c r="N7" s="187">
        <v>301251</v>
      </c>
      <c r="O7" s="187">
        <v>268446</v>
      </c>
      <c r="Q7" s="189"/>
    </row>
    <row r="8" spans="2:17" x14ac:dyDescent="0.35">
      <c r="B8" t="s">
        <v>146</v>
      </c>
      <c r="C8" t="s">
        <v>148</v>
      </c>
      <c r="D8" s="188">
        <v>301230</v>
      </c>
      <c r="E8" s="188">
        <v>273390</v>
      </c>
      <c r="F8" s="188">
        <v>307499</v>
      </c>
      <c r="G8" s="188">
        <v>249008</v>
      </c>
      <c r="H8" s="188">
        <v>276988</v>
      </c>
      <c r="I8" s="188">
        <v>292273</v>
      </c>
      <c r="J8" s="188">
        <v>290149</v>
      </c>
      <c r="K8" s="188">
        <v>305726</v>
      </c>
      <c r="L8" s="188">
        <v>273656</v>
      </c>
      <c r="M8" s="188">
        <v>298374</v>
      </c>
      <c r="N8" s="188">
        <v>278819</v>
      </c>
      <c r="O8" s="188">
        <v>269037</v>
      </c>
      <c r="Q8" s="189"/>
    </row>
    <row r="9" spans="2:17" x14ac:dyDescent="0.35">
      <c r="B9" t="s">
        <v>146</v>
      </c>
      <c r="C9" t="s">
        <v>149</v>
      </c>
      <c r="D9" s="188">
        <v>301230</v>
      </c>
      <c r="E9" s="188">
        <v>273390</v>
      </c>
      <c r="F9" s="188">
        <v>307499</v>
      </c>
      <c r="G9" s="188">
        <v>249008</v>
      </c>
      <c r="H9" s="188">
        <v>276988</v>
      </c>
      <c r="I9" s="187">
        <v>281686</v>
      </c>
      <c r="J9" s="187">
        <v>295746</v>
      </c>
      <c r="K9" s="187">
        <v>310670</v>
      </c>
      <c r="L9" s="187">
        <v>279954</v>
      </c>
      <c r="M9" s="187">
        <v>305362</v>
      </c>
      <c r="N9" s="187">
        <v>285647</v>
      </c>
      <c r="O9" s="187">
        <v>275517</v>
      </c>
      <c r="Q9" s="189"/>
    </row>
    <row r="10" spans="2:17" x14ac:dyDescent="0.35"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Q10" s="189"/>
    </row>
    <row r="11" spans="2:17" x14ac:dyDescent="0.35">
      <c r="B11" t="s">
        <v>150</v>
      </c>
      <c r="C11" t="s">
        <v>151</v>
      </c>
      <c r="D11" s="188">
        <v>323000</v>
      </c>
      <c r="E11" s="188">
        <v>299726</v>
      </c>
      <c r="F11" s="188">
        <v>289190</v>
      </c>
      <c r="G11" s="188">
        <v>195081</v>
      </c>
      <c r="H11" s="188">
        <v>240015</v>
      </c>
      <c r="I11" s="187">
        <v>267458</v>
      </c>
      <c r="J11" s="187">
        <v>307448</v>
      </c>
      <c r="K11" s="187">
        <v>321193</v>
      </c>
      <c r="L11" s="187">
        <v>340855</v>
      </c>
      <c r="M11" s="187">
        <v>375449</v>
      </c>
      <c r="N11" s="187">
        <v>338146</v>
      </c>
      <c r="O11" s="187">
        <v>315482</v>
      </c>
    </row>
    <row r="12" spans="2:17" x14ac:dyDescent="0.35">
      <c r="B12" t="s">
        <v>150</v>
      </c>
      <c r="C12" t="s">
        <v>152</v>
      </c>
      <c r="D12" s="188">
        <v>323000</v>
      </c>
      <c r="E12" s="188">
        <v>299726</v>
      </c>
      <c r="F12" s="188">
        <v>289190</v>
      </c>
      <c r="G12" s="188">
        <v>195081</v>
      </c>
      <c r="H12" s="188">
        <v>240015</v>
      </c>
      <c r="I12" s="188">
        <v>261641</v>
      </c>
      <c r="J12" s="188">
        <v>292618</v>
      </c>
      <c r="K12" s="188">
        <v>312225</v>
      </c>
      <c r="L12" s="188">
        <v>318872</v>
      </c>
      <c r="M12" s="188">
        <v>334024</v>
      </c>
      <c r="N12" s="188">
        <v>313857</v>
      </c>
      <c r="O12" s="188">
        <v>323057</v>
      </c>
    </row>
    <row r="13" spans="2:17" x14ac:dyDescent="0.35">
      <c r="B13" t="s">
        <v>150</v>
      </c>
      <c r="C13" t="s">
        <v>153</v>
      </c>
      <c r="D13" s="188">
        <v>323000</v>
      </c>
      <c r="E13" s="188">
        <v>299726</v>
      </c>
      <c r="F13" s="188">
        <v>289190</v>
      </c>
      <c r="G13" s="188">
        <v>195081</v>
      </c>
      <c r="H13" s="188">
        <v>240015</v>
      </c>
      <c r="I13" s="187">
        <v>253109</v>
      </c>
      <c r="J13" s="187">
        <v>316854</v>
      </c>
      <c r="K13" s="187">
        <v>339603</v>
      </c>
      <c r="L13" s="187">
        <v>341213</v>
      </c>
      <c r="M13" s="187">
        <v>349762</v>
      </c>
      <c r="N13" s="187">
        <v>318814</v>
      </c>
      <c r="O13" s="187">
        <v>328699</v>
      </c>
    </row>
    <row r="14" spans="2:17" x14ac:dyDescent="0.35"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</row>
    <row r="15" spans="2:17" x14ac:dyDescent="0.35">
      <c r="B15" t="s">
        <v>154</v>
      </c>
      <c r="C15" t="s">
        <v>155</v>
      </c>
      <c r="D15" s="188">
        <v>233247</v>
      </c>
      <c r="E15" s="188">
        <v>218995</v>
      </c>
      <c r="F15" s="188">
        <v>181665</v>
      </c>
      <c r="G15" s="188">
        <v>74877</v>
      </c>
      <c r="H15" s="188">
        <v>90819</v>
      </c>
      <c r="I15" s="187">
        <v>135956</v>
      </c>
      <c r="J15" s="187">
        <v>146045</v>
      </c>
      <c r="K15" s="187">
        <v>147429</v>
      </c>
      <c r="L15" s="187">
        <v>190630</v>
      </c>
      <c r="M15" s="187">
        <v>235084</v>
      </c>
      <c r="N15" s="187">
        <v>154177</v>
      </c>
      <c r="O15" s="187">
        <v>146917</v>
      </c>
    </row>
    <row r="16" spans="2:17" x14ac:dyDescent="0.35">
      <c r="B16" t="s">
        <v>154</v>
      </c>
      <c r="C16" t="s">
        <v>156</v>
      </c>
      <c r="D16" s="188">
        <v>233247</v>
      </c>
      <c r="E16" s="188">
        <v>218995</v>
      </c>
      <c r="F16" s="188">
        <v>181665</v>
      </c>
      <c r="G16" s="188">
        <v>74877</v>
      </c>
      <c r="H16" s="188">
        <v>90819</v>
      </c>
      <c r="I16" s="188">
        <v>123148</v>
      </c>
      <c r="J16" s="188">
        <v>132381</v>
      </c>
      <c r="K16" s="188">
        <v>133541</v>
      </c>
      <c r="L16" s="188">
        <v>197093</v>
      </c>
      <c r="M16" s="188">
        <v>214931</v>
      </c>
      <c r="N16" s="188">
        <v>217163</v>
      </c>
      <c r="O16" s="188">
        <v>224076</v>
      </c>
    </row>
    <row r="17" spans="2:15" x14ac:dyDescent="0.35">
      <c r="B17" t="s">
        <v>154</v>
      </c>
      <c r="C17" t="s">
        <v>157</v>
      </c>
      <c r="D17" s="188">
        <v>233247</v>
      </c>
      <c r="E17" s="188">
        <v>218995</v>
      </c>
      <c r="F17" s="188">
        <v>181665</v>
      </c>
      <c r="G17" s="188">
        <v>74877</v>
      </c>
      <c r="H17" s="188">
        <v>90819</v>
      </c>
      <c r="I17" s="187">
        <v>117679</v>
      </c>
      <c r="J17" s="187">
        <v>160547</v>
      </c>
      <c r="K17" s="187">
        <v>188367</v>
      </c>
      <c r="L17" s="187">
        <v>199917</v>
      </c>
      <c r="M17" s="187">
        <v>223290</v>
      </c>
      <c r="N17" s="187">
        <v>225387</v>
      </c>
      <c r="O17" s="187">
        <v>234944</v>
      </c>
    </row>
    <row r="18" spans="2:15" x14ac:dyDescent="0.35"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</row>
    <row r="19" spans="2:15" x14ac:dyDescent="0.35">
      <c r="B19" t="s">
        <v>158</v>
      </c>
      <c r="C19" t="s">
        <v>159</v>
      </c>
      <c r="D19" s="188">
        <v>9576783</v>
      </c>
      <c r="E19" s="188">
        <v>9284305</v>
      </c>
      <c r="F19" s="188">
        <v>7235140</v>
      </c>
      <c r="G19" s="188">
        <v>3965002</v>
      </c>
      <c r="H19" s="188">
        <v>6156275</v>
      </c>
      <c r="I19" s="188">
        <v>7967535</v>
      </c>
      <c r="J19" s="188">
        <v>8602107</v>
      </c>
      <c r="K19" s="188">
        <v>8890916</v>
      </c>
      <c r="L19" s="188">
        <v>8952192</v>
      </c>
      <c r="M19" s="188">
        <v>9226590</v>
      </c>
      <c r="N19" s="188">
        <v>7750336</v>
      </c>
      <c r="O19" s="188">
        <v>6200268</v>
      </c>
    </row>
    <row r="20" spans="2:15" x14ac:dyDescent="0.35">
      <c r="B20" t="s">
        <v>158</v>
      </c>
      <c r="C20" t="s">
        <v>160</v>
      </c>
      <c r="D20" s="188">
        <v>9576783</v>
      </c>
      <c r="E20" s="188">
        <v>9284305</v>
      </c>
      <c r="F20" s="188">
        <v>7235140</v>
      </c>
      <c r="G20" s="188">
        <v>3965002</v>
      </c>
      <c r="H20" s="188">
        <v>6156275</v>
      </c>
      <c r="I20" s="188">
        <v>7967535</v>
      </c>
      <c r="J20" s="188">
        <v>8602106</v>
      </c>
      <c r="K20" s="188">
        <v>8890916</v>
      </c>
      <c r="L20" s="188">
        <v>8952193</v>
      </c>
      <c r="M20" s="188">
        <v>9226590</v>
      </c>
      <c r="N20" s="188">
        <v>9027865</v>
      </c>
      <c r="O20" s="188">
        <v>9297590</v>
      </c>
    </row>
    <row r="21" spans="2:15" x14ac:dyDescent="0.35">
      <c r="B21" t="s">
        <v>158</v>
      </c>
      <c r="C21" t="s">
        <v>161</v>
      </c>
      <c r="D21" s="188">
        <v>9576783</v>
      </c>
      <c r="E21" s="188">
        <v>9284305</v>
      </c>
      <c r="F21" s="188">
        <v>7235140</v>
      </c>
      <c r="G21" s="188">
        <v>3965002</v>
      </c>
      <c r="H21" s="188">
        <v>6156275</v>
      </c>
      <c r="I21" s="188">
        <v>7967534</v>
      </c>
      <c r="J21" s="188">
        <v>9142528</v>
      </c>
      <c r="K21" s="188">
        <v>9449482</v>
      </c>
      <c r="L21" s="188">
        <v>9514607</v>
      </c>
      <c r="M21" s="188">
        <v>9806245</v>
      </c>
      <c r="N21" s="188">
        <v>9595034</v>
      </c>
      <c r="O21" s="188">
        <v>9881705</v>
      </c>
    </row>
    <row r="22" spans="2:15" x14ac:dyDescent="0.35"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</row>
    <row r="23" spans="2:15" x14ac:dyDescent="0.35"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</row>
    <row r="24" spans="2:15" x14ac:dyDescent="0.35">
      <c r="B24" t="s">
        <v>162</v>
      </c>
      <c r="C24" t="s">
        <v>163</v>
      </c>
      <c r="D24" s="188">
        <v>8719306</v>
      </c>
      <c r="E24" s="188">
        <v>8492194</v>
      </c>
      <c r="F24" s="188">
        <v>6456786</v>
      </c>
      <c r="G24" s="188">
        <v>3446036</v>
      </c>
      <c r="H24" s="188">
        <v>5548453</v>
      </c>
      <c r="I24" s="188">
        <v>7096878</v>
      </c>
      <c r="J24" s="188">
        <v>8238105</v>
      </c>
      <c r="K24" s="188"/>
      <c r="L24" s="188"/>
      <c r="M24" s="188"/>
      <c r="N24" s="188"/>
      <c r="O24" s="188"/>
    </row>
    <row r="25" spans="2:15" x14ac:dyDescent="0.35">
      <c r="C25" t="s">
        <v>164</v>
      </c>
      <c r="D25" s="188">
        <v>301230</v>
      </c>
      <c r="E25" s="188">
        <v>273390</v>
      </c>
      <c r="F25" s="188">
        <v>307499</v>
      </c>
      <c r="G25" s="188">
        <v>249008</v>
      </c>
      <c r="H25" s="188">
        <v>276988</v>
      </c>
      <c r="I25" s="188">
        <v>308807</v>
      </c>
      <c r="J25" s="188">
        <v>313857</v>
      </c>
      <c r="K25" s="188"/>
      <c r="L25" s="188"/>
      <c r="M25" s="188"/>
      <c r="N25" s="188"/>
      <c r="O25" s="188"/>
    </row>
    <row r="26" spans="2:15" x14ac:dyDescent="0.35">
      <c r="C26" t="s">
        <v>165</v>
      </c>
      <c r="D26" s="188">
        <v>323000</v>
      </c>
      <c r="E26" s="188">
        <v>299726</v>
      </c>
      <c r="F26" s="188">
        <v>289190</v>
      </c>
      <c r="G26" s="188">
        <v>195081</v>
      </c>
      <c r="H26" s="188">
        <v>240015</v>
      </c>
      <c r="I26" s="188">
        <v>290615</v>
      </c>
      <c r="J26" s="188">
        <v>309495</v>
      </c>
      <c r="K26" s="188"/>
      <c r="L26" s="188"/>
      <c r="M26" s="188"/>
      <c r="N26" s="188"/>
      <c r="O26" s="188"/>
    </row>
    <row r="27" spans="2:15" x14ac:dyDescent="0.35">
      <c r="C27" t="s">
        <v>166</v>
      </c>
      <c r="D27" s="188">
        <v>233247</v>
      </c>
      <c r="E27" s="188">
        <v>218995</v>
      </c>
      <c r="F27" s="188">
        <v>181665</v>
      </c>
      <c r="G27" s="188">
        <v>74877</v>
      </c>
      <c r="H27" s="188">
        <v>90819</v>
      </c>
      <c r="I27" s="188">
        <v>128822</v>
      </c>
      <c r="J27" s="188">
        <v>150645</v>
      </c>
      <c r="K27" s="188"/>
      <c r="L27" s="188"/>
      <c r="M27" s="188"/>
      <c r="N27" s="188"/>
      <c r="O27" s="188"/>
    </row>
    <row r="28" spans="2:15" x14ac:dyDescent="0.35">
      <c r="C28" t="s">
        <v>167</v>
      </c>
      <c r="D28" s="188">
        <v>9576783</v>
      </c>
      <c r="E28" s="188">
        <v>9284305</v>
      </c>
      <c r="F28" s="188">
        <v>7235140</v>
      </c>
      <c r="G28" s="188">
        <v>3965002</v>
      </c>
      <c r="H28" s="188">
        <v>6156275</v>
      </c>
      <c r="I28" s="188">
        <v>7825122</v>
      </c>
      <c r="J28" s="188">
        <v>9012102</v>
      </c>
      <c r="K28" s="190">
        <v>9438947.6000000015</v>
      </c>
      <c r="L28" s="188"/>
      <c r="M28" s="188"/>
      <c r="N28" s="188"/>
      <c r="O28" s="188"/>
    </row>
    <row r="29" spans="2:15" x14ac:dyDescent="0.35">
      <c r="D29" s="188"/>
      <c r="E29" s="188"/>
      <c r="F29" s="188"/>
      <c r="G29" s="188"/>
      <c r="H29" s="97"/>
      <c r="I29" s="97"/>
      <c r="J29" s="97"/>
      <c r="K29" s="188"/>
      <c r="L29" s="188"/>
      <c r="M29" s="188"/>
      <c r="N29" s="188"/>
      <c r="O29" s="188"/>
    </row>
    <row r="30" spans="2:15" x14ac:dyDescent="0.35">
      <c r="C30" t="s">
        <v>168</v>
      </c>
      <c r="D30" s="188">
        <v>0</v>
      </c>
      <c r="E30" s="188">
        <v>0</v>
      </c>
      <c r="F30" s="188">
        <v>0</v>
      </c>
      <c r="G30" s="188">
        <v>0</v>
      </c>
      <c r="H30" s="188">
        <v>0</v>
      </c>
      <c r="I30" s="188">
        <v>-142413</v>
      </c>
      <c r="J30" s="188">
        <v>409996</v>
      </c>
      <c r="K30" s="188">
        <v>548031.60000000149</v>
      </c>
      <c r="L30" s="188"/>
      <c r="M30" s="188"/>
      <c r="N30" s="188"/>
      <c r="O30" s="188"/>
    </row>
    <row r="31" spans="2:15" x14ac:dyDescent="0.35">
      <c r="C31" t="s">
        <v>169</v>
      </c>
      <c r="D31" s="191">
        <v>1.0362127615787795</v>
      </c>
      <c r="E31" s="191">
        <v>1.0709856516400227</v>
      </c>
      <c r="F31" s="191">
        <v>0.72332521211963674</v>
      </c>
      <c r="G31" s="191">
        <v>0.3926033759318508</v>
      </c>
      <c r="H31" s="191">
        <v>0.57791453142293359</v>
      </c>
      <c r="I31" s="191">
        <v>0.75279913914359753</v>
      </c>
      <c r="J31" s="191">
        <v>0.79999810279467642</v>
      </c>
      <c r="K31" s="191">
        <v>0.80999671661708794</v>
      </c>
      <c r="L31" s="191">
        <v>0.86999898638362372</v>
      </c>
      <c r="M31" s="191">
        <v>0.87999684114116061</v>
      </c>
      <c r="N31" s="191">
        <v>0.88999627453897301</v>
      </c>
      <c r="O31" s="191">
        <v>0.8999888101425797</v>
      </c>
    </row>
    <row r="32" spans="2:15" x14ac:dyDescent="0.35">
      <c r="C32" t="s">
        <v>170</v>
      </c>
      <c r="D32" s="191">
        <v>0</v>
      </c>
      <c r="E32" s="191">
        <v>0</v>
      </c>
      <c r="F32" s="191">
        <v>0</v>
      </c>
      <c r="G32" s="191">
        <v>0</v>
      </c>
      <c r="H32" s="191">
        <v>0</v>
      </c>
      <c r="I32" s="191">
        <v>-1.7874160577895148E-2</v>
      </c>
      <c r="J32" s="191">
        <v>4.766228177146381E-2</v>
      </c>
      <c r="K32" s="191">
        <v>6.1639498112455726E-2</v>
      </c>
      <c r="L32" s="188"/>
      <c r="M32" s="188"/>
      <c r="N32" s="188"/>
      <c r="O32" s="188"/>
    </row>
    <row r="33" spans="2:18" x14ac:dyDescent="0.35">
      <c r="D33" s="192"/>
      <c r="E33" s="192"/>
      <c r="F33" s="192"/>
      <c r="G33" s="192"/>
      <c r="H33" s="191"/>
      <c r="I33" s="191"/>
      <c r="J33" s="191"/>
      <c r="K33" s="188"/>
      <c r="L33" s="188"/>
      <c r="M33" s="188"/>
      <c r="N33" s="188"/>
      <c r="O33" s="188"/>
    </row>
    <row r="34" spans="2:18" x14ac:dyDescent="0.35">
      <c r="B34" t="s">
        <v>80</v>
      </c>
      <c r="D34" s="193">
        <v>9242101</v>
      </c>
      <c r="E34" s="193">
        <v>8668935</v>
      </c>
      <c r="F34" s="193">
        <v>10002610</v>
      </c>
      <c r="G34" s="193">
        <v>10099256</v>
      </c>
      <c r="H34" s="193">
        <v>10652570</v>
      </c>
      <c r="I34" s="193">
        <v>10583879</v>
      </c>
      <c r="J34" s="193">
        <v>10752658</v>
      </c>
      <c r="K34" s="193">
        <v>10976484</v>
      </c>
      <c r="L34" s="193">
        <v>10289889</v>
      </c>
      <c r="M34" s="193">
        <v>10484799</v>
      </c>
      <c r="N34" s="193">
        <v>10143711</v>
      </c>
      <c r="O34" s="193">
        <v>10330784</v>
      </c>
    </row>
    <row r="35" spans="2:18" x14ac:dyDescent="0.35">
      <c r="D35" s="192"/>
      <c r="E35" s="192"/>
      <c r="F35" s="192"/>
      <c r="G35" s="192"/>
      <c r="H35" s="191"/>
      <c r="I35" s="191"/>
      <c r="J35" s="191"/>
      <c r="K35" s="188"/>
      <c r="L35" s="188"/>
      <c r="M35" s="188"/>
      <c r="N35" s="188"/>
      <c r="O35" s="188"/>
    </row>
    <row r="36" spans="2:18" x14ac:dyDescent="0.35">
      <c r="B36" t="s">
        <v>171</v>
      </c>
      <c r="D36" s="194">
        <v>1.0362127615787795</v>
      </c>
      <c r="E36" s="194">
        <v>1.0709856516400227</v>
      </c>
      <c r="F36" s="194">
        <v>0.72332521211963674</v>
      </c>
      <c r="G36" s="194">
        <v>0.3926033759318508</v>
      </c>
      <c r="H36" s="194">
        <v>0.57791453142293359</v>
      </c>
      <c r="I36" s="194">
        <v>0.73934348644764358</v>
      </c>
      <c r="J36" s="194">
        <v>0.83812783778671285</v>
      </c>
      <c r="K36" s="195">
        <v>0.85992450770210216</v>
      </c>
      <c r="L36" s="194"/>
      <c r="M36" s="194"/>
      <c r="N36" s="194"/>
      <c r="O36" s="194"/>
    </row>
    <row r="37" spans="2:18" x14ac:dyDescent="0.35">
      <c r="D37" s="62"/>
      <c r="E37" s="62"/>
      <c r="F37" s="62"/>
      <c r="G37" s="191"/>
      <c r="H37" s="192"/>
      <c r="I37" s="192"/>
      <c r="J37" s="62"/>
      <c r="K37" s="62"/>
      <c r="L37" s="62"/>
      <c r="M37" s="62"/>
      <c r="N37" s="62"/>
      <c r="O37" s="62"/>
    </row>
    <row r="38" spans="2:18" s="196" customFormat="1" x14ac:dyDescent="0.35"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</row>
    <row r="39" spans="2:18" x14ac:dyDescent="0.35"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2:18" x14ac:dyDescent="0.35">
      <c r="B40" t="s">
        <v>93</v>
      </c>
      <c r="C40" t="s">
        <v>172</v>
      </c>
      <c r="D40" s="29">
        <v>349196</v>
      </c>
      <c r="E40" s="29">
        <v>326370</v>
      </c>
      <c r="F40" s="29">
        <v>318521</v>
      </c>
      <c r="G40" s="29">
        <v>318389</v>
      </c>
      <c r="H40" s="29">
        <v>293336.61416408815</v>
      </c>
      <c r="I40" s="29">
        <v>296981.66584661248</v>
      </c>
      <c r="J40" s="29">
        <v>307916.82089418563</v>
      </c>
      <c r="K40" s="29">
        <v>318851.97594175872</v>
      </c>
      <c r="L40" s="29">
        <v>304271.76921166125</v>
      </c>
      <c r="M40" s="29">
        <v>296981.66584661248</v>
      </c>
      <c r="N40" s="29">
        <v>282401.45911651512</v>
      </c>
      <c r="O40" s="29">
        <v>278756.40743399074</v>
      </c>
    </row>
    <row r="41" spans="2:18" x14ac:dyDescent="0.35">
      <c r="C41" t="s">
        <v>173</v>
      </c>
      <c r="D41" s="29">
        <v>349196</v>
      </c>
      <c r="E41" s="29">
        <v>326370</v>
      </c>
      <c r="F41" s="29">
        <v>318521</v>
      </c>
      <c r="G41" s="29">
        <v>318389</v>
      </c>
      <c r="H41" s="29">
        <v>300420.12</v>
      </c>
      <c r="I41" s="29">
        <v>291726.95999999996</v>
      </c>
      <c r="J41" s="29">
        <v>323476.09999999998</v>
      </c>
      <c r="K41" s="29">
        <v>339053.43999999994</v>
      </c>
      <c r="L41" s="29">
        <v>313367.22000000003</v>
      </c>
      <c r="M41" s="29">
        <v>336324.49999999994</v>
      </c>
      <c r="N41" s="29">
        <v>308359.87</v>
      </c>
      <c r="O41" s="29">
        <v>297770.39999999997</v>
      </c>
    </row>
    <row r="42" spans="2:18" x14ac:dyDescent="0.35">
      <c r="C42" t="s">
        <v>174</v>
      </c>
      <c r="D42" s="29">
        <v>349196</v>
      </c>
      <c r="E42" s="29">
        <v>326370</v>
      </c>
      <c r="F42" s="29">
        <v>318521</v>
      </c>
      <c r="G42" s="29">
        <v>318389</v>
      </c>
      <c r="H42" s="29">
        <v>326020.88703882362</v>
      </c>
      <c r="I42" s="29">
        <v>329960.98230798048</v>
      </c>
      <c r="J42" s="29">
        <v>341781.26811545104</v>
      </c>
      <c r="K42" s="29">
        <v>353601.55392292177</v>
      </c>
      <c r="L42" s="29">
        <v>337841.17284629418</v>
      </c>
      <c r="M42" s="29">
        <v>329960.98230798048</v>
      </c>
      <c r="N42" s="29">
        <v>314200.60123135301</v>
      </c>
      <c r="O42" s="29">
        <v>310260.50596219604</v>
      </c>
    </row>
    <row r="44" spans="2:18" x14ac:dyDescent="0.35">
      <c r="B44" t="s">
        <v>175</v>
      </c>
      <c r="D44" s="29">
        <v>349196</v>
      </c>
      <c r="E44" s="29">
        <v>326370</v>
      </c>
      <c r="F44" s="29">
        <v>318521</v>
      </c>
      <c r="G44" s="29">
        <v>318389</v>
      </c>
      <c r="H44" s="29">
        <v>304132</v>
      </c>
      <c r="I44" s="29">
        <v>290454</v>
      </c>
      <c r="L44" s="198"/>
      <c r="N44" s="62"/>
    </row>
    <row r="46" spans="2:18" x14ac:dyDescent="0.35">
      <c r="B46" t="s">
        <v>170</v>
      </c>
      <c r="D46" s="199">
        <v>0</v>
      </c>
      <c r="E46" s="199">
        <v>0</v>
      </c>
      <c r="F46" s="199">
        <v>0</v>
      </c>
      <c r="G46" s="199">
        <v>0</v>
      </c>
      <c r="H46" s="199">
        <v>1.2355630508369408E-2</v>
      </c>
      <c r="I46" s="199">
        <v>-4.3635322563261303E-3</v>
      </c>
      <c r="R46" s="200"/>
    </row>
    <row r="47" spans="2:18" x14ac:dyDescent="0.35">
      <c r="B47" t="s">
        <v>176</v>
      </c>
      <c r="D47" s="191">
        <v>0.98261549803868597</v>
      </c>
      <c r="E47" s="191">
        <v>0.98161114519796444</v>
      </c>
      <c r="F47" s="191">
        <v>0.95454736160724984</v>
      </c>
      <c r="G47" s="191">
        <v>0.92323596105108707</v>
      </c>
      <c r="H47" s="191">
        <v>0.82</v>
      </c>
      <c r="I47" s="191">
        <v>0.83999999999999986</v>
      </c>
      <c r="J47" s="191">
        <v>0.86</v>
      </c>
      <c r="K47" s="191">
        <v>0.87999999999999989</v>
      </c>
      <c r="L47" s="191">
        <v>0.89000000000000012</v>
      </c>
      <c r="M47" s="191">
        <v>0.8973319459452247</v>
      </c>
      <c r="N47" s="191">
        <v>0.91</v>
      </c>
      <c r="O47" s="191">
        <v>0.89999999999999991</v>
      </c>
    </row>
    <row r="48" spans="2:18" x14ac:dyDescent="0.35">
      <c r="B48" t="s">
        <v>80</v>
      </c>
      <c r="D48" s="193">
        <v>355374</v>
      </c>
      <c r="E48" s="193">
        <v>332484</v>
      </c>
      <c r="F48" s="193">
        <v>333688</v>
      </c>
      <c r="G48" s="193">
        <v>344862</v>
      </c>
      <c r="H48" s="193">
        <v>366366</v>
      </c>
      <c r="I48" s="193">
        <v>347294</v>
      </c>
      <c r="J48" s="193">
        <v>376135</v>
      </c>
      <c r="K48" s="193">
        <v>385288</v>
      </c>
      <c r="L48" s="193">
        <v>352098</v>
      </c>
      <c r="M48" s="193">
        <v>374805</v>
      </c>
      <c r="N48" s="193">
        <v>338857</v>
      </c>
      <c r="O48" s="193">
        <v>330856</v>
      </c>
    </row>
    <row r="49" spans="2:18" x14ac:dyDescent="0.35">
      <c r="D49" s="62"/>
      <c r="E49" s="62"/>
      <c r="F49" s="62"/>
      <c r="G49" s="62"/>
      <c r="H49" s="62"/>
      <c r="I49" s="62"/>
    </row>
    <row r="50" spans="2:18" x14ac:dyDescent="0.35">
      <c r="B50" t="s">
        <v>171</v>
      </c>
      <c r="D50" s="194">
        <v>0.98261549803868597</v>
      </c>
      <c r="E50" s="194">
        <v>0.98161114519796444</v>
      </c>
      <c r="F50" s="194">
        <v>0.95454736160724984</v>
      </c>
      <c r="G50" s="194">
        <v>0.92323596105108707</v>
      </c>
      <c r="H50" s="194">
        <v>0.83013161701686289</v>
      </c>
      <c r="I50" s="194">
        <v>0.8363346329046859</v>
      </c>
      <c r="J50" s="201"/>
      <c r="K50" s="201"/>
      <c r="L50" s="201"/>
      <c r="M50" s="201"/>
      <c r="N50" s="201"/>
      <c r="O50" s="201"/>
    </row>
    <row r="51" spans="2:18" x14ac:dyDescent="0.35">
      <c r="G51" s="191">
        <v>2.6785539349523102E-3</v>
      </c>
      <c r="H51" s="192">
        <v>-0.13750021256053246</v>
      </c>
      <c r="I51" s="10"/>
    </row>
    <row r="52" spans="2:18" s="196" customFormat="1" x14ac:dyDescent="0.35"/>
    <row r="54" spans="2:18" x14ac:dyDescent="0.35">
      <c r="B54" t="s">
        <v>92</v>
      </c>
      <c r="C54" t="s">
        <v>177</v>
      </c>
      <c r="D54">
        <v>6625</v>
      </c>
      <c r="E54">
        <v>6238</v>
      </c>
      <c r="F54">
        <v>3110</v>
      </c>
      <c r="G54">
        <v>377</v>
      </c>
      <c r="H54" s="62">
        <v>506.80000000000007</v>
      </c>
      <c r="I54" s="62">
        <v>480.41</v>
      </c>
      <c r="J54" s="62">
        <v>1435.4</v>
      </c>
      <c r="K54" s="62">
        <v>1416</v>
      </c>
      <c r="L54" s="62">
        <v>1392</v>
      </c>
      <c r="M54" s="62">
        <v>2260.7999999999997</v>
      </c>
      <c r="N54" s="62">
        <v>1957.1999999999998</v>
      </c>
      <c r="O54" s="62">
        <v>1936.1999999999998</v>
      </c>
    </row>
    <row r="55" spans="2:18" x14ac:dyDescent="0.35">
      <c r="C55" t="s">
        <v>178</v>
      </c>
      <c r="D55">
        <v>6625</v>
      </c>
      <c r="E55">
        <v>6238</v>
      </c>
      <c r="F55">
        <v>3110</v>
      </c>
      <c r="G55">
        <v>377</v>
      </c>
      <c r="H55" s="62">
        <v>579</v>
      </c>
      <c r="I55" s="62">
        <v>549</v>
      </c>
      <c r="J55" s="62">
        <v>1794.25</v>
      </c>
      <c r="K55" s="62">
        <v>1770</v>
      </c>
      <c r="L55" s="62">
        <v>1740</v>
      </c>
      <c r="M55" s="62">
        <v>3014.4</v>
      </c>
      <c r="N55" s="62">
        <v>2609.6000000000004</v>
      </c>
      <c r="O55" s="62">
        <v>2581.6000000000004</v>
      </c>
    </row>
    <row r="56" spans="2:18" x14ac:dyDescent="0.35">
      <c r="C56" t="s">
        <v>179</v>
      </c>
      <c r="D56">
        <v>6625</v>
      </c>
      <c r="E56">
        <v>6238</v>
      </c>
      <c r="F56">
        <v>3110</v>
      </c>
      <c r="G56">
        <v>377</v>
      </c>
      <c r="H56" s="62">
        <v>651.6</v>
      </c>
      <c r="I56" s="62">
        <v>617.66999999999996</v>
      </c>
      <c r="J56" s="62">
        <v>2511.9499999999998</v>
      </c>
      <c r="K56" s="62">
        <v>2478</v>
      </c>
      <c r="L56" s="62">
        <v>2436</v>
      </c>
      <c r="M56" s="62">
        <v>4144.8</v>
      </c>
      <c r="N56" s="62">
        <v>3588.2000000000003</v>
      </c>
      <c r="O56" s="62">
        <v>3549.7000000000003</v>
      </c>
    </row>
    <row r="58" spans="2:18" x14ac:dyDescent="0.35">
      <c r="B58" t="s">
        <v>180</v>
      </c>
      <c r="D58">
        <v>6625</v>
      </c>
      <c r="E58">
        <v>6238</v>
      </c>
      <c r="F58">
        <v>3110</v>
      </c>
      <c r="G58">
        <v>377</v>
      </c>
      <c r="H58">
        <v>531</v>
      </c>
      <c r="I58">
        <v>907</v>
      </c>
      <c r="J58" s="62">
        <v>1270.347</v>
      </c>
      <c r="K58" s="202">
        <v>1442.0748999999998</v>
      </c>
    </row>
    <row r="60" spans="2:18" x14ac:dyDescent="0.35">
      <c r="B60" t="s">
        <v>170</v>
      </c>
      <c r="D60" s="192">
        <v>0</v>
      </c>
      <c r="E60" s="192">
        <v>0</v>
      </c>
      <c r="F60" s="192">
        <v>0</v>
      </c>
      <c r="G60" s="192">
        <v>0</v>
      </c>
      <c r="H60" s="192">
        <v>-8.2901554404145039E-2</v>
      </c>
      <c r="I60" s="192">
        <v>0.65209471766848814</v>
      </c>
      <c r="J60" s="192">
        <v>-0.29198996795318377</v>
      </c>
      <c r="K60" s="191">
        <v>-0.18526841807909611</v>
      </c>
      <c r="L60" s="62"/>
      <c r="M60" s="62"/>
      <c r="N60" s="62"/>
      <c r="O60" s="62"/>
    </row>
    <row r="61" spans="2:18" x14ac:dyDescent="0.35">
      <c r="B61" t="s">
        <v>176</v>
      </c>
      <c r="D61" s="191">
        <v>1.0223765432098766</v>
      </c>
      <c r="E61" s="191">
        <v>1.0310743801652893</v>
      </c>
      <c r="F61" s="191">
        <v>0.45782423082585016</v>
      </c>
      <c r="G61" s="191">
        <v>5.3376752088347725E-2</v>
      </c>
      <c r="H61" s="191">
        <v>7.9972375690607736E-2</v>
      </c>
      <c r="I61" s="191">
        <v>7.999417164505318E-2</v>
      </c>
      <c r="J61" s="191">
        <v>0.25</v>
      </c>
      <c r="K61" s="191">
        <v>0.25</v>
      </c>
      <c r="L61" s="191">
        <v>0.25</v>
      </c>
      <c r="M61" s="191">
        <v>0.4</v>
      </c>
      <c r="N61" s="191">
        <v>0.40000000000000008</v>
      </c>
      <c r="O61" s="191">
        <v>0.40000000000000008</v>
      </c>
    </row>
    <row r="62" spans="2:18" x14ac:dyDescent="0.35">
      <c r="B62" t="s">
        <v>80</v>
      </c>
      <c r="D62" s="193">
        <v>6480</v>
      </c>
      <c r="E62" s="193">
        <v>6050</v>
      </c>
      <c r="F62" s="193">
        <v>6793</v>
      </c>
      <c r="G62" s="193">
        <v>7063</v>
      </c>
      <c r="H62" s="193">
        <v>7240</v>
      </c>
      <c r="I62" s="193">
        <v>6863</v>
      </c>
      <c r="J62" s="193">
        <v>7177</v>
      </c>
      <c r="K62" s="193">
        <v>7080</v>
      </c>
      <c r="L62" s="193">
        <v>6960</v>
      </c>
      <c r="M62" s="193">
        <v>7536</v>
      </c>
      <c r="N62" s="193">
        <v>6524</v>
      </c>
      <c r="O62" s="193">
        <v>6454</v>
      </c>
      <c r="Q62" s="30"/>
      <c r="R62" s="30"/>
    </row>
    <row r="63" spans="2:18" x14ac:dyDescent="0.35"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spans="2:18" x14ac:dyDescent="0.35">
      <c r="B64" t="s">
        <v>171</v>
      </c>
      <c r="D64" s="194">
        <v>1.0223765432098766</v>
      </c>
      <c r="E64" s="194">
        <v>1.0310743801652893</v>
      </c>
      <c r="F64" s="194">
        <v>0.45782423082585016</v>
      </c>
      <c r="G64" s="194">
        <v>5.3376752088347725E-2</v>
      </c>
      <c r="H64" s="194">
        <v>7.3342541436464084E-2</v>
      </c>
      <c r="I64" s="194">
        <v>0.13215794841905873</v>
      </c>
      <c r="J64" s="194">
        <v>0.17700250801170406</v>
      </c>
      <c r="K64" s="195">
        <v>0.20368289548022597</v>
      </c>
      <c r="L64" s="194"/>
      <c r="M64" s="194"/>
      <c r="N64" s="194"/>
      <c r="O64" s="194"/>
    </row>
    <row r="65" spans="2:19" x14ac:dyDescent="0.35"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</row>
    <row r="67" spans="2:19" s="196" customFormat="1" x14ac:dyDescent="0.35"/>
    <row r="69" spans="2:19" x14ac:dyDescent="0.35">
      <c r="B69" t="s">
        <v>181</v>
      </c>
      <c r="C69" t="s">
        <v>182</v>
      </c>
      <c r="D69" s="204"/>
      <c r="E69" s="204"/>
      <c r="F69" s="204"/>
      <c r="G69" s="204"/>
      <c r="H69" s="188">
        <v>331006.8900000006</v>
      </c>
      <c r="I69" s="188">
        <v>332336.41999999993</v>
      </c>
      <c r="J69" s="188">
        <v>340955.00999999978</v>
      </c>
      <c r="K69" s="188">
        <v>345984.87999999989</v>
      </c>
      <c r="L69" s="188">
        <v>1286325.5</v>
      </c>
      <c r="M69" s="188">
        <v>2927114.100000001</v>
      </c>
      <c r="N69" s="188">
        <v>3769822.6500000004</v>
      </c>
      <c r="O69" s="188">
        <v>2947240.0500000007</v>
      </c>
    </row>
    <row r="70" spans="2:19" x14ac:dyDescent="0.35">
      <c r="C70" t="s">
        <v>183</v>
      </c>
      <c r="D70" s="205">
        <v>10508000</v>
      </c>
      <c r="E70" s="205">
        <v>9678000</v>
      </c>
      <c r="F70" s="205">
        <v>5246000</v>
      </c>
      <c r="G70" s="205">
        <v>191000</v>
      </c>
      <c r="H70" s="188">
        <v>331006.8900000006</v>
      </c>
      <c r="I70" s="188">
        <v>332336.41999999993</v>
      </c>
      <c r="J70" s="188">
        <v>1452211.0500000007</v>
      </c>
      <c r="K70" s="188">
        <v>1470334.6000000006</v>
      </c>
      <c r="L70" s="188">
        <v>4432972.3</v>
      </c>
      <c r="M70" s="188">
        <v>4669438.5</v>
      </c>
      <c r="N70" s="188">
        <v>5024457.3499999996</v>
      </c>
      <c r="O70" s="188">
        <v>5505258.7000000011</v>
      </c>
    </row>
    <row r="71" spans="2:19" x14ac:dyDescent="0.35">
      <c r="C71" t="s">
        <v>184</v>
      </c>
      <c r="D71" s="204"/>
      <c r="E71" s="204"/>
      <c r="F71" s="204"/>
      <c r="G71" s="204"/>
      <c r="H71" s="188">
        <v>331006.8900000006</v>
      </c>
      <c r="I71" s="188">
        <v>332336.41999999993</v>
      </c>
      <c r="J71" s="188">
        <v>1452211.0500000007</v>
      </c>
      <c r="K71" s="188">
        <v>1470334.6000000006</v>
      </c>
      <c r="L71" s="188">
        <v>4432972.3</v>
      </c>
      <c r="M71" s="188">
        <v>4669438.5</v>
      </c>
      <c r="N71" s="188">
        <v>5024457.3499999996</v>
      </c>
      <c r="O71" s="188">
        <v>5505258.7000000011</v>
      </c>
    </row>
    <row r="73" spans="2:19" x14ac:dyDescent="0.35">
      <c r="B73" t="s">
        <v>185</v>
      </c>
      <c r="C73" t="s">
        <v>185</v>
      </c>
      <c r="D73" s="178">
        <v>5500038</v>
      </c>
      <c r="E73" s="178">
        <v>5290438</v>
      </c>
      <c r="F73" s="178">
        <v>2673717</v>
      </c>
      <c r="G73" s="178">
        <v>162365</v>
      </c>
      <c r="H73" s="178">
        <v>279844</v>
      </c>
      <c r="I73" s="178">
        <v>624734</v>
      </c>
      <c r="J73" s="178">
        <v>1043890</v>
      </c>
    </row>
    <row r="74" spans="2:19" x14ac:dyDescent="0.35">
      <c r="C74" t="s">
        <v>186</v>
      </c>
      <c r="D74" s="205">
        <v>10508000</v>
      </c>
      <c r="E74" s="205">
        <v>9678000</v>
      </c>
      <c r="F74" s="205">
        <v>5246000</v>
      </c>
      <c r="G74" s="205">
        <v>191000</v>
      </c>
      <c r="H74" s="205">
        <v>378000</v>
      </c>
      <c r="I74" s="205">
        <v>1038000</v>
      </c>
      <c r="J74" s="205">
        <v>1772000</v>
      </c>
      <c r="K74" s="178"/>
    </row>
    <row r="75" spans="2:19" x14ac:dyDescent="0.35">
      <c r="C75" t="s">
        <v>170</v>
      </c>
      <c r="D75" s="206">
        <v>0</v>
      </c>
      <c r="E75" s="206">
        <v>0</v>
      </c>
      <c r="F75" s="206">
        <v>0</v>
      </c>
      <c r="G75" s="207">
        <v>0</v>
      </c>
      <c r="H75" s="207">
        <v>0.14197018678372331</v>
      </c>
      <c r="I75" s="207">
        <v>2.1233411011648986</v>
      </c>
      <c r="J75" s="207">
        <v>0.22020831613972303</v>
      </c>
      <c r="K75" s="207"/>
    </row>
    <row r="76" spans="2:19" x14ac:dyDescent="0.35">
      <c r="D76" s="208"/>
    </row>
    <row r="77" spans="2:19" x14ac:dyDescent="0.35">
      <c r="B77" t="s">
        <v>80</v>
      </c>
      <c r="C77" s="209"/>
      <c r="D77" s="210">
        <v>10098008</v>
      </c>
      <c r="E77" s="210">
        <v>9308549</v>
      </c>
      <c r="F77" s="210">
        <v>11732227</v>
      </c>
      <c r="G77" s="210">
        <v>11851178</v>
      </c>
      <c r="H77" s="210">
        <v>12528883</v>
      </c>
      <c r="I77" s="210">
        <v>12691279</v>
      </c>
      <c r="J77" s="210">
        <v>13048927</v>
      </c>
      <c r="K77" s="211">
        <v>13263428</v>
      </c>
      <c r="L77" s="211">
        <v>11479916</v>
      </c>
      <c r="M77" s="211">
        <v>11847897</v>
      </c>
      <c r="N77" s="211">
        <v>10787832</v>
      </c>
      <c r="O77" s="211">
        <v>11863839</v>
      </c>
      <c r="P77" s="209"/>
      <c r="Q77" s="209"/>
      <c r="R77" s="209"/>
      <c r="S77" s="209"/>
    </row>
    <row r="78" spans="2:19" x14ac:dyDescent="0.35">
      <c r="D78" s="208"/>
    </row>
    <row r="79" spans="2:19" x14ac:dyDescent="0.35">
      <c r="B79" t="s">
        <v>171</v>
      </c>
      <c r="D79" s="194">
        <v>1.0406012750237472</v>
      </c>
      <c r="E79" s="194">
        <v>1.039689429577048</v>
      </c>
      <c r="F79" s="194">
        <v>0.44714443387431901</v>
      </c>
      <c r="G79" s="194">
        <v>1.6116541326102771E-2</v>
      </c>
      <c r="H79" s="194">
        <v>3.0170287327290071E-2</v>
      </c>
      <c r="I79" s="194">
        <v>8.1788447011526572E-2</v>
      </c>
      <c r="J79" s="194">
        <v>0.13579660611175157</v>
      </c>
      <c r="K79" s="201"/>
      <c r="L79" s="201"/>
      <c r="M79" s="201"/>
      <c r="N79" s="201"/>
      <c r="O79" s="201"/>
    </row>
    <row r="80" spans="2:19" x14ac:dyDescent="0.35">
      <c r="G80" s="192"/>
    </row>
    <row r="81" spans="2:15" x14ac:dyDescent="0.35">
      <c r="B81" t="s">
        <v>176</v>
      </c>
      <c r="D81" s="191">
        <v>1.0406012750237472</v>
      </c>
      <c r="E81" s="191">
        <v>1.039689429577048</v>
      </c>
      <c r="F81" s="191">
        <v>0.44714443387431901</v>
      </c>
      <c r="G81" s="191">
        <v>1.6116541326102771E-2</v>
      </c>
      <c r="H81" s="191">
        <v>2.6419505234425177E-2</v>
      </c>
      <c r="I81" s="191">
        <v>2.6186203927909862E-2</v>
      </c>
      <c r="J81" s="191">
        <v>0.11128969071556617</v>
      </c>
      <c r="K81" s="191">
        <v>0.11085630351369198</v>
      </c>
      <c r="L81" s="191">
        <v>0.38615023838153517</v>
      </c>
      <c r="M81" s="191">
        <v>0.39411538604699214</v>
      </c>
      <c r="N81" s="191">
        <v>0.46575227997618052</v>
      </c>
      <c r="O81" s="191">
        <v>0.46403686867294819</v>
      </c>
    </row>
    <row r="83" spans="2:15" x14ac:dyDescent="0.35">
      <c r="B83" t="s">
        <v>187</v>
      </c>
    </row>
    <row r="84" spans="2:15" x14ac:dyDescent="0.35">
      <c r="B84" t="s">
        <v>188</v>
      </c>
      <c r="D84" s="178">
        <v>6366010</v>
      </c>
      <c r="E84" s="178">
        <v>6095396</v>
      </c>
      <c r="F84" s="178">
        <v>7718426</v>
      </c>
      <c r="G84" s="178">
        <v>7613455</v>
      </c>
      <c r="H84" s="178">
        <v>8042923</v>
      </c>
      <c r="I84" s="178">
        <v>7851084</v>
      </c>
      <c r="J84" s="178">
        <v>7997647</v>
      </c>
      <c r="K84" s="178">
        <v>8071632</v>
      </c>
      <c r="L84" s="178">
        <v>7123297</v>
      </c>
      <c r="M84" s="178">
        <v>7666197</v>
      </c>
      <c r="N84" s="178">
        <v>7152431</v>
      </c>
      <c r="O84" s="178">
        <v>7784428</v>
      </c>
    </row>
    <row r="85" spans="2:15" x14ac:dyDescent="0.35">
      <c r="B85" t="s">
        <v>189</v>
      </c>
      <c r="D85" s="178">
        <v>3731998</v>
      </c>
      <c r="E85" s="178">
        <v>3213153</v>
      </c>
      <c r="F85" s="178">
        <v>4013801</v>
      </c>
      <c r="G85" s="178">
        <v>4237723</v>
      </c>
      <c r="H85" s="178">
        <v>4485960</v>
      </c>
      <c r="I85" s="178">
        <v>4840195</v>
      </c>
      <c r="J85" s="178">
        <v>5051280</v>
      </c>
      <c r="K85" s="178">
        <v>5191796</v>
      </c>
      <c r="L85" s="178">
        <v>4356619</v>
      </c>
      <c r="M85" s="178">
        <v>4181700</v>
      </c>
      <c r="N85" s="178">
        <v>3635401</v>
      </c>
      <c r="O85" s="178">
        <v>4079411</v>
      </c>
    </row>
    <row r="86" spans="2:15" x14ac:dyDescent="0.35">
      <c r="D86" s="30">
        <v>10098008</v>
      </c>
      <c r="E86" s="30">
        <v>9308549</v>
      </c>
      <c r="F86" s="30">
        <v>11732227</v>
      </c>
      <c r="G86" s="30">
        <v>11851178</v>
      </c>
      <c r="H86" s="30">
        <v>12528883</v>
      </c>
      <c r="I86" s="30">
        <v>12691279</v>
      </c>
      <c r="J86" s="30">
        <v>13048927</v>
      </c>
      <c r="K86" s="30">
        <v>13263428</v>
      </c>
      <c r="L86" s="30">
        <v>11479916</v>
      </c>
      <c r="M86" s="30">
        <v>11847897</v>
      </c>
      <c r="N86" s="30">
        <v>10787832</v>
      </c>
      <c r="O86" s="30">
        <v>11863839</v>
      </c>
    </row>
    <row r="87" spans="2:15" x14ac:dyDescent="0.35">
      <c r="H87" s="212"/>
    </row>
    <row r="88" spans="2:15" x14ac:dyDescent="0.35">
      <c r="G88" s="192"/>
      <c r="H88" s="188"/>
      <c r="I88" s="30"/>
    </row>
    <row r="89" spans="2:15" x14ac:dyDescent="0.35">
      <c r="I89" s="30"/>
      <c r="J89" s="192"/>
    </row>
    <row r="91" spans="2:15" x14ac:dyDescent="0.35">
      <c r="J91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SUMMARY</vt:lpstr>
      <vt:lpstr>PATH ST Quarters</vt:lpstr>
      <vt:lpstr>ST Months</vt:lpstr>
      <vt:lpstr>Long Range Overview</vt:lpstr>
      <vt:lpstr>Data</vt:lpstr>
      <vt:lpstr>Monthly_Output</vt:lpstr>
      <vt:lpstr>Annual_Output</vt:lpstr>
      <vt:lpstr>Monthly_Employment</vt:lpstr>
      <vt:lpstr>Activity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Wong, Gregory B.</cp:lastModifiedBy>
  <dcterms:created xsi:type="dcterms:W3CDTF">2020-08-21T01:19:17Z</dcterms:created>
  <dcterms:modified xsi:type="dcterms:W3CDTF">2020-08-23T11:24:59Z</dcterms:modified>
</cp:coreProperties>
</file>