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ort Exports 2019/port_exports/"/>
    </mc:Choice>
  </mc:AlternateContent>
  <xr:revisionPtr revIDLastSave="0" documentId="13_ncr:1_{1C7E33D5-093C-D642-9C7D-FCAAAC4CB400}" xr6:coauthVersionLast="45" xr6:coauthVersionMax="45" xr10:uidLastSave="{00000000-0000-0000-0000-000000000000}"/>
  <bookViews>
    <workbookView xWindow="1680" yWindow="460" windowWidth="24280" windowHeight="14580" xr2:uid="{00000000-000D-0000-FFFF-FFFF00000000}"/>
  </bookViews>
  <sheets>
    <sheet name="Export forecast" sheetId="1" r:id="rId1"/>
    <sheet name="Actual" sheetId="3" r:id="rId2"/>
    <sheet name="Diagnostic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5" i="1" l="1"/>
  <c r="B92" i="1"/>
  <c r="B88" i="1" s="1"/>
  <c r="B84" i="1" s="1"/>
  <c r="B80" i="1" s="1"/>
  <c r="B76" i="1" s="1"/>
  <c r="B72" i="1" s="1"/>
  <c r="B68" i="1" s="1"/>
  <c r="B64" i="1" s="1"/>
  <c r="B60" i="1" s="1"/>
  <c r="B56" i="1" s="1"/>
  <c r="B52" i="1" s="1"/>
  <c r="B48" i="1" s="1"/>
  <c r="B44" i="1" s="1"/>
  <c r="B40" i="1" s="1"/>
  <c r="B36" i="1" s="1"/>
  <c r="B32" i="1" s="1"/>
  <c r="B28" i="1" s="1"/>
  <c r="B24" i="1" s="1"/>
  <c r="B20" i="1" s="1"/>
  <c r="B16" i="1" s="1"/>
  <c r="B12" i="1" s="1"/>
  <c r="B8" i="1" s="1"/>
  <c r="B4" i="1" s="1"/>
  <c r="B93" i="1"/>
  <c r="B89" i="1" s="1"/>
  <c r="B85" i="1" s="1"/>
  <c r="B81" i="1" s="1"/>
  <c r="B77" i="1" s="1"/>
  <c r="B73" i="1" s="1"/>
  <c r="B69" i="1" s="1"/>
  <c r="B65" i="1" s="1"/>
  <c r="B61" i="1" s="1"/>
  <c r="B57" i="1" s="1"/>
  <c r="B53" i="1" s="1"/>
  <c r="B49" i="1" s="1"/>
  <c r="B45" i="1" s="1"/>
  <c r="B41" i="1" s="1"/>
  <c r="B37" i="1" s="1"/>
  <c r="B33" i="1" s="1"/>
  <c r="B29" i="1" s="1"/>
  <c r="B25" i="1" s="1"/>
  <c r="B21" i="1" s="1"/>
  <c r="B17" i="1" s="1"/>
  <c r="B13" i="1" s="1"/>
  <c r="B9" i="1" s="1"/>
  <c r="B5" i="1" s="1"/>
  <c r="B94" i="1"/>
  <c r="B90" i="1" s="1"/>
  <c r="B86" i="1" s="1"/>
  <c r="B82" i="1" s="1"/>
  <c r="B78" i="1" s="1"/>
  <c r="B74" i="1" s="1"/>
  <c r="B70" i="1" s="1"/>
  <c r="B66" i="1" s="1"/>
  <c r="B62" i="1" s="1"/>
  <c r="B58" i="1" s="1"/>
  <c r="B54" i="1" s="1"/>
  <c r="B50" i="1" s="1"/>
  <c r="B46" i="1" s="1"/>
  <c r="B42" i="1" s="1"/>
  <c r="B38" i="1" s="1"/>
  <c r="B34" i="1" s="1"/>
  <c r="B30" i="1" s="1"/>
  <c r="B26" i="1" s="1"/>
  <c r="B22" i="1" s="1"/>
  <c r="B18" i="1" s="1"/>
  <c r="B14" i="1" s="1"/>
  <c r="B10" i="1" s="1"/>
  <c r="B6" i="1" s="1"/>
  <c r="B2" i="1" s="1"/>
  <c r="B95" i="1"/>
  <c r="B91" i="1" s="1"/>
  <c r="B87" i="1" s="1"/>
  <c r="B83" i="1" s="1"/>
  <c r="B79" i="1" s="1"/>
  <c r="B75" i="1" s="1"/>
  <c r="B71" i="1" s="1"/>
  <c r="B67" i="1" s="1"/>
  <c r="B63" i="1" s="1"/>
  <c r="B59" i="1" s="1"/>
  <c r="B55" i="1" s="1"/>
  <c r="B51" i="1" s="1"/>
  <c r="B47" i="1" s="1"/>
  <c r="B43" i="1" s="1"/>
  <c r="B39" i="1" s="1"/>
  <c r="B35" i="1" s="1"/>
  <c r="B31" i="1" s="1"/>
  <c r="B27" i="1" s="1"/>
  <c r="B23" i="1" s="1"/>
  <c r="B19" i="1" s="1"/>
  <c r="B15" i="1" s="1"/>
  <c r="B11" i="1" s="1"/>
  <c r="B7" i="1" s="1"/>
  <c r="B3" i="1" s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 l="1"/>
  <c r="B151" i="1"/>
  <c r="B152" i="1"/>
  <c r="K7" i="1" s="1"/>
  <c r="B153" i="1"/>
  <c r="B154" i="1"/>
  <c r="B155" i="1"/>
  <c r="B156" i="1"/>
  <c r="B157" i="1"/>
  <c r="B158" i="1"/>
  <c r="B159" i="1"/>
  <c r="B160" i="1"/>
  <c r="B161" i="1"/>
  <c r="B162" i="1"/>
  <c r="B163" i="1"/>
  <c r="B164" i="1"/>
  <c r="J1" i="1"/>
  <c r="K1" i="1"/>
  <c r="I1" i="1"/>
  <c r="K14" i="1" l="1"/>
  <c r="K5" i="1"/>
  <c r="K16" i="1"/>
  <c r="K10" i="1"/>
  <c r="K9" i="1"/>
  <c r="K17" i="1"/>
  <c r="K15" i="1"/>
  <c r="K2" i="1"/>
  <c r="K18" i="1"/>
  <c r="K12" i="1"/>
  <c r="K11" i="1"/>
  <c r="I3" i="1"/>
  <c r="K4" i="1"/>
  <c r="K8" i="1"/>
  <c r="K6" i="1"/>
  <c r="K3" i="1"/>
  <c r="K13" i="1"/>
  <c r="I6" i="1"/>
  <c r="J3" i="1"/>
  <c r="J14" i="1"/>
  <c r="J6" i="1"/>
  <c r="I2" i="1"/>
  <c r="J18" i="1"/>
  <c r="J10" i="1"/>
  <c r="I17" i="1"/>
  <c r="I13" i="1"/>
  <c r="I9" i="1"/>
  <c r="I18" i="1"/>
  <c r="J15" i="1"/>
  <c r="I14" i="1"/>
  <c r="I10" i="1"/>
  <c r="I15" i="1"/>
  <c r="I11" i="1"/>
  <c r="J8" i="1"/>
  <c r="I7" i="1"/>
  <c r="J4" i="1"/>
  <c r="J17" i="1"/>
  <c r="I16" i="1"/>
  <c r="J13" i="1"/>
  <c r="I12" i="1"/>
  <c r="J9" i="1"/>
  <c r="I8" i="1"/>
  <c r="J5" i="1"/>
  <c r="I4" i="1"/>
  <c r="J11" i="1"/>
  <c r="J7" i="1"/>
  <c r="J16" i="1"/>
  <c r="J12" i="1"/>
  <c r="I5" i="1"/>
  <c r="J2" i="1"/>
  <c r="K20" i="1" l="1"/>
  <c r="J20" i="1"/>
  <c r="I20" i="1"/>
</calcChain>
</file>

<file path=xl/sharedStrings.xml><?xml version="1.0" encoding="utf-8"?>
<sst xmlns="http://schemas.openxmlformats.org/spreadsheetml/2006/main" count="128" uniqueCount="109">
  <si>
    <t>Export1</t>
  </si>
  <si>
    <t>Export3</t>
  </si>
  <si>
    <t>Residuals2</t>
  </si>
  <si>
    <t>Residuals3</t>
  </si>
  <si>
    <t>Export2</t>
  </si>
  <si>
    <t>ME</t>
  </si>
  <si>
    <t>RMSE</t>
  </si>
  <si>
    <t>MAE</t>
  </si>
  <si>
    <t>MPE</t>
  </si>
  <si>
    <t>MAPE</t>
  </si>
  <si>
    <t>MASE</t>
  </si>
  <si>
    <t>ACF1</t>
  </si>
  <si>
    <t>Training set</t>
  </si>
  <si>
    <t>NA</t>
  </si>
  <si>
    <t>Residuals1</t>
  </si>
  <si>
    <t>Year</t>
  </si>
  <si>
    <t>Quarter</t>
  </si>
  <si>
    <t>Actual</t>
  </si>
  <si>
    <t>1Q 1997</t>
  </si>
  <si>
    <t>2Q 1997</t>
  </si>
  <si>
    <t>3Q 1997</t>
  </si>
  <si>
    <t>4Q 1997</t>
  </si>
  <si>
    <t>1Q 1998</t>
  </si>
  <si>
    <t>2Q 1998</t>
  </si>
  <si>
    <t>3Q 1998</t>
  </si>
  <si>
    <t>4Q 1998</t>
  </si>
  <si>
    <t>1Q 1999</t>
  </si>
  <si>
    <t>2Q 1999</t>
  </si>
  <si>
    <t>3Q 1999</t>
  </si>
  <si>
    <t>4Q 1999</t>
  </si>
  <si>
    <t>1Q 2000</t>
  </si>
  <si>
    <t>2Q 2000</t>
  </si>
  <si>
    <t>3Q 2000</t>
  </si>
  <si>
    <t>4Q 2000</t>
  </si>
  <si>
    <t>1Q 2001</t>
  </si>
  <si>
    <t>2Q 2001</t>
  </si>
  <si>
    <t>3Q 2001</t>
  </si>
  <si>
    <t>4Q 2001</t>
  </si>
  <si>
    <t>1Q 2002</t>
  </si>
  <si>
    <t>2Q 2002</t>
  </si>
  <si>
    <t>3Q 2002</t>
  </si>
  <si>
    <t>4Q 2002</t>
  </si>
  <si>
    <t>1Q 2003</t>
  </si>
  <si>
    <t>2Q 2003</t>
  </si>
  <si>
    <t>3Q 2003</t>
  </si>
  <si>
    <t>4Q 2003</t>
  </si>
  <si>
    <t>1Q 2004</t>
  </si>
  <si>
    <t>2Q 2004</t>
  </si>
  <si>
    <t>3Q 2004</t>
  </si>
  <si>
    <t>4Q 2004</t>
  </si>
  <si>
    <t>1Q 2005</t>
  </si>
  <si>
    <t>2Q 2005</t>
  </si>
  <si>
    <t>3Q 2005</t>
  </si>
  <si>
    <t>4Q 2005</t>
  </si>
  <si>
    <t>1Q 2006</t>
  </si>
  <si>
    <t>2Q 2006</t>
  </si>
  <si>
    <t>3Q 2006</t>
  </si>
  <si>
    <t>4Q 2006</t>
  </si>
  <si>
    <t>1Q 2007</t>
  </si>
  <si>
    <t>2Q 2007</t>
  </si>
  <si>
    <t>3Q 2007</t>
  </si>
  <si>
    <t>4Q 2007</t>
  </si>
  <si>
    <t>1Q 2008</t>
  </si>
  <si>
    <t>2Q 2008</t>
  </si>
  <si>
    <t>3Q 2008</t>
  </si>
  <si>
    <t>4Q 2008</t>
  </si>
  <si>
    <t>1Q 2009</t>
  </si>
  <si>
    <t>2Q 2009</t>
  </si>
  <si>
    <t>3Q 2009</t>
  </si>
  <si>
    <t>4Q 2009</t>
  </si>
  <si>
    <t>1Q 2010</t>
  </si>
  <si>
    <t>2Q 2010</t>
  </si>
  <si>
    <t>3Q 2010</t>
  </si>
  <si>
    <t>4Q 2010</t>
  </si>
  <si>
    <t>1Q 2011</t>
  </si>
  <si>
    <t>2Q 2011</t>
  </si>
  <si>
    <t>3Q 2011</t>
  </si>
  <si>
    <t>4Q 2011</t>
  </si>
  <si>
    <t>1Q 2012</t>
  </si>
  <si>
    <t>2Q 2012</t>
  </si>
  <si>
    <t>3Q 2012</t>
  </si>
  <si>
    <t>4Q 2012</t>
  </si>
  <si>
    <t>1Q 2013</t>
  </si>
  <si>
    <t>2Q 2013</t>
  </si>
  <si>
    <t>3Q 2013</t>
  </si>
  <si>
    <t>4Q 2013</t>
  </si>
  <si>
    <t>1Q 2014</t>
  </si>
  <si>
    <t>2Q 2014</t>
  </si>
  <si>
    <t>3Q 2014</t>
  </si>
  <si>
    <t>4Q 2014</t>
  </si>
  <si>
    <t>1Q 2015</t>
  </si>
  <si>
    <t>2Q 2015</t>
  </si>
  <si>
    <t>3Q 2015</t>
  </si>
  <si>
    <t>4Q 2015</t>
  </si>
  <si>
    <t>1Q 2016</t>
  </si>
  <si>
    <t>2Q 2016</t>
  </si>
  <si>
    <t>3Q 2016</t>
  </si>
  <si>
    <t>4Q 2016</t>
  </si>
  <si>
    <t>1Q 2017</t>
  </si>
  <si>
    <t>2Q 2017</t>
  </si>
  <si>
    <t>3Q 2017</t>
  </si>
  <si>
    <t>4Q 2017</t>
  </si>
  <si>
    <t>1Q 2018</t>
  </si>
  <si>
    <t>2Q 2018</t>
  </si>
  <si>
    <t>3Q 2018</t>
  </si>
  <si>
    <t>4Q 2018</t>
  </si>
  <si>
    <t>1Q 2019</t>
  </si>
  <si>
    <t>2Q 2019</t>
  </si>
  <si>
    <t>3Q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</si>
</sst>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25240499204553E-2"/>
          <c:y val="5.1494188226471692E-2"/>
          <c:w val="0.88832807824623672"/>
          <c:h val="0.8206826021747281"/>
        </c:manualLayout>
      </c:layout>
      <c:lineChart>
        <c:grouping val="standard"/>
        <c:varyColors val="0"/>
        <c:ser>
          <c:idx val="3"/>
          <c:order val="0"/>
          <c:tx>
            <c:strRef>
              <c:f>'Export forecast'!$C$1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'Export forecast'!$C$2:$C$164</c:f>
              <c:numCache>
                <c:formatCode>General</c:formatCode>
                <c:ptCount val="163"/>
                <c:pt idx="0">
                  <c:v>201783</c:v>
                </c:pt>
                <c:pt idx="1">
                  <c:v>230786</c:v>
                </c:pt>
                <c:pt idx="2">
                  <c:v>219946</c:v>
                </c:pt>
                <c:pt idx="3">
                  <c:v>218882</c:v>
                </c:pt>
                <c:pt idx="4">
                  <c:v>199900</c:v>
                </c:pt>
                <c:pt idx="5">
                  <c:v>214667</c:v>
                </c:pt>
                <c:pt idx="6">
                  <c:v>195291</c:v>
                </c:pt>
                <c:pt idx="7">
                  <c:v>192841</c:v>
                </c:pt>
                <c:pt idx="8">
                  <c:v>210632</c:v>
                </c:pt>
                <c:pt idx="9">
                  <c:v>219814</c:v>
                </c:pt>
                <c:pt idx="10">
                  <c:v>209775</c:v>
                </c:pt>
                <c:pt idx="11">
                  <c:v>218926</c:v>
                </c:pt>
                <c:pt idx="12">
                  <c:v>183667</c:v>
                </c:pt>
                <c:pt idx="13">
                  <c:v>197040</c:v>
                </c:pt>
                <c:pt idx="14">
                  <c:v>213604</c:v>
                </c:pt>
                <c:pt idx="15">
                  <c:v>200394</c:v>
                </c:pt>
                <c:pt idx="16">
                  <c:v>196147</c:v>
                </c:pt>
                <c:pt idx="17">
                  <c:v>210428</c:v>
                </c:pt>
                <c:pt idx="18">
                  <c:v>228117</c:v>
                </c:pt>
                <c:pt idx="19">
                  <c:v>209669</c:v>
                </c:pt>
                <c:pt idx="20">
                  <c:v>219249</c:v>
                </c:pt>
                <c:pt idx="21">
                  <c:v>235213</c:v>
                </c:pt>
                <c:pt idx="22">
                  <c:v>254984</c:v>
                </c:pt>
                <c:pt idx="23">
                  <c:v>239217</c:v>
                </c:pt>
                <c:pt idx="24">
                  <c:v>233259</c:v>
                </c:pt>
                <c:pt idx="25">
                  <c:v>250242</c:v>
                </c:pt>
                <c:pt idx="26">
                  <c:v>271277</c:v>
                </c:pt>
                <c:pt idx="27">
                  <c:v>254501</c:v>
                </c:pt>
                <c:pt idx="28">
                  <c:v>263091</c:v>
                </c:pt>
                <c:pt idx="29">
                  <c:v>282246</c:v>
                </c:pt>
                <c:pt idx="30">
                  <c:v>305971</c:v>
                </c:pt>
                <c:pt idx="31">
                  <c:v>287050</c:v>
                </c:pt>
                <c:pt idx="32">
                  <c:v>300284</c:v>
                </c:pt>
                <c:pt idx="33">
                  <c:v>322147</c:v>
                </c:pt>
                <c:pt idx="34">
                  <c:v>349226</c:v>
                </c:pt>
                <c:pt idx="35">
                  <c:v>327630</c:v>
                </c:pt>
                <c:pt idx="36">
                  <c:v>297423</c:v>
                </c:pt>
                <c:pt idx="37">
                  <c:v>321590</c:v>
                </c:pt>
                <c:pt idx="38">
                  <c:v>327639</c:v>
                </c:pt>
                <c:pt idx="39">
                  <c:v>352633</c:v>
                </c:pt>
                <c:pt idx="40">
                  <c:v>334102</c:v>
                </c:pt>
                <c:pt idx="41">
                  <c:v>369862</c:v>
                </c:pt>
                <c:pt idx="42">
                  <c:v>373820</c:v>
                </c:pt>
                <c:pt idx="43">
                  <c:v>400119</c:v>
                </c:pt>
                <c:pt idx="44">
                  <c:v>398877</c:v>
                </c:pt>
                <c:pt idx="45">
                  <c:v>437691</c:v>
                </c:pt>
                <c:pt idx="46">
                  <c:v>428852</c:v>
                </c:pt>
                <c:pt idx="47">
                  <c:v>350820</c:v>
                </c:pt>
                <c:pt idx="48">
                  <c:v>322782</c:v>
                </c:pt>
                <c:pt idx="49">
                  <c:v>350779</c:v>
                </c:pt>
                <c:pt idx="50">
                  <c:v>353571</c:v>
                </c:pt>
                <c:pt idx="51">
                  <c:v>365939</c:v>
                </c:pt>
                <c:pt idx="52">
                  <c:v>353206</c:v>
                </c:pt>
                <c:pt idx="53">
                  <c:v>394277</c:v>
                </c:pt>
                <c:pt idx="54">
                  <c:v>374369</c:v>
                </c:pt>
                <c:pt idx="55">
                  <c:v>396476</c:v>
                </c:pt>
                <c:pt idx="56">
                  <c:v>396238</c:v>
                </c:pt>
                <c:pt idx="57">
                  <c:v>419855</c:v>
                </c:pt>
                <c:pt idx="58">
                  <c:v>399556</c:v>
                </c:pt>
                <c:pt idx="59">
                  <c:v>405615</c:v>
                </c:pt>
                <c:pt idx="60">
                  <c:v>396210</c:v>
                </c:pt>
                <c:pt idx="61">
                  <c:v>402050</c:v>
                </c:pt>
                <c:pt idx="62">
                  <c:v>394707</c:v>
                </c:pt>
                <c:pt idx="63">
                  <c:v>350331</c:v>
                </c:pt>
                <c:pt idx="64">
                  <c:v>367696</c:v>
                </c:pt>
                <c:pt idx="65">
                  <c:v>373708</c:v>
                </c:pt>
                <c:pt idx="66">
                  <c:v>359702</c:v>
                </c:pt>
                <c:pt idx="67">
                  <c:v>365595</c:v>
                </c:pt>
                <c:pt idx="68">
                  <c:v>333225</c:v>
                </c:pt>
                <c:pt idx="69">
                  <c:v>371374</c:v>
                </c:pt>
                <c:pt idx="70">
                  <c:v>358369</c:v>
                </c:pt>
                <c:pt idx="71">
                  <c:v>365877</c:v>
                </c:pt>
                <c:pt idx="72">
                  <c:v>331606</c:v>
                </c:pt>
                <c:pt idx="73">
                  <c:v>367640</c:v>
                </c:pt>
                <c:pt idx="74">
                  <c:v>347486</c:v>
                </c:pt>
                <c:pt idx="75">
                  <c:v>344893</c:v>
                </c:pt>
                <c:pt idx="76">
                  <c:v>330799</c:v>
                </c:pt>
                <c:pt idx="77">
                  <c:v>345520</c:v>
                </c:pt>
                <c:pt idx="78">
                  <c:v>333680</c:v>
                </c:pt>
                <c:pt idx="79">
                  <c:v>346128</c:v>
                </c:pt>
                <c:pt idx="80">
                  <c:v>331700</c:v>
                </c:pt>
                <c:pt idx="81">
                  <c:v>359960</c:v>
                </c:pt>
                <c:pt idx="82">
                  <c:v>351745</c:v>
                </c:pt>
                <c:pt idx="83">
                  <c:v>371056</c:v>
                </c:pt>
                <c:pt idx="84">
                  <c:v>361700</c:v>
                </c:pt>
                <c:pt idx="85">
                  <c:v>394689</c:v>
                </c:pt>
                <c:pt idx="86">
                  <c:v>358267</c:v>
                </c:pt>
                <c:pt idx="87">
                  <c:v>362124</c:v>
                </c:pt>
                <c:pt idx="88">
                  <c:v>355229</c:v>
                </c:pt>
                <c:pt idx="89">
                  <c:v>386289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B-F745-A70F-70D7D596FCDD}"/>
            </c:ext>
          </c:extLst>
        </c:ser>
        <c:ser>
          <c:idx val="0"/>
          <c:order val="1"/>
          <c:tx>
            <c:strRef>
              <c:f>'Export forecast'!$D$1</c:f>
              <c:strCache>
                <c:ptCount val="1"/>
                <c:pt idx="0">
                  <c:v>Export1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'Export forecast'!$B$1:$B$165</c:f>
              <c:numCache>
                <c:formatCode>General</c:formatCode>
                <c:ptCount val="165"/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1999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  <c:pt idx="32">
                  <c:v>2004</c:v>
                </c:pt>
                <c:pt idx="33">
                  <c:v>2005</c:v>
                </c:pt>
                <c:pt idx="34">
                  <c:v>2005</c:v>
                </c:pt>
                <c:pt idx="35">
                  <c:v>2005</c:v>
                </c:pt>
                <c:pt idx="36">
                  <c:v>2005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2011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  <c:pt idx="100">
                  <c:v>2021</c:v>
                </c:pt>
                <c:pt idx="101">
                  <c:v>2022</c:v>
                </c:pt>
                <c:pt idx="102">
                  <c:v>2022</c:v>
                </c:pt>
                <c:pt idx="103">
                  <c:v>2022</c:v>
                </c:pt>
                <c:pt idx="104">
                  <c:v>2022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2025</c:v>
                </c:pt>
                <c:pt idx="114">
                  <c:v>2025</c:v>
                </c:pt>
                <c:pt idx="115">
                  <c:v>2025</c:v>
                </c:pt>
                <c:pt idx="116">
                  <c:v>2025</c:v>
                </c:pt>
                <c:pt idx="117">
                  <c:v>2026</c:v>
                </c:pt>
                <c:pt idx="118">
                  <c:v>2026</c:v>
                </c:pt>
                <c:pt idx="119">
                  <c:v>2026</c:v>
                </c:pt>
                <c:pt idx="120">
                  <c:v>2026</c:v>
                </c:pt>
                <c:pt idx="121">
                  <c:v>2027</c:v>
                </c:pt>
                <c:pt idx="122">
                  <c:v>2027</c:v>
                </c:pt>
                <c:pt idx="123">
                  <c:v>2027</c:v>
                </c:pt>
                <c:pt idx="124">
                  <c:v>2027</c:v>
                </c:pt>
                <c:pt idx="125">
                  <c:v>2028</c:v>
                </c:pt>
                <c:pt idx="126">
                  <c:v>2028</c:v>
                </c:pt>
                <c:pt idx="127">
                  <c:v>2028</c:v>
                </c:pt>
                <c:pt idx="128">
                  <c:v>2028</c:v>
                </c:pt>
                <c:pt idx="129">
                  <c:v>2029</c:v>
                </c:pt>
                <c:pt idx="130">
                  <c:v>2029</c:v>
                </c:pt>
                <c:pt idx="131">
                  <c:v>2029</c:v>
                </c:pt>
                <c:pt idx="132">
                  <c:v>2029</c:v>
                </c:pt>
                <c:pt idx="133">
                  <c:v>2030</c:v>
                </c:pt>
                <c:pt idx="134">
                  <c:v>2030</c:v>
                </c:pt>
                <c:pt idx="135">
                  <c:v>2030</c:v>
                </c:pt>
                <c:pt idx="136">
                  <c:v>2030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2032</c:v>
                </c:pt>
                <c:pt idx="142">
                  <c:v>2032</c:v>
                </c:pt>
                <c:pt idx="143">
                  <c:v>2032</c:v>
                </c:pt>
                <c:pt idx="144">
                  <c:v>2032</c:v>
                </c:pt>
                <c:pt idx="145">
                  <c:v>2033</c:v>
                </c:pt>
                <c:pt idx="146">
                  <c:v>2033</c:v>
                </c:pt>
                <c:pt idx="147">
                  <c:v>2033</c:v>
                </c:pt>
                <c:pt idx="148">
                  <c:v>2033</c:v>
                </c:pt>
                <c:pt idx="149">
                  <c:v>2034</c:v>
                </c:pt>
                <c:pt idx="150">
                  <c:v>2034</c:v>
                </c:pt>
                <c:pt idx="151">
                  <c:v>2034</c:v>
                </c:pt>
                <c:pt idx="152">
                  <c:v>2034</c:v>
                </c:pt>
                <c:pt idx="153">
                  <c:v>2035</c:v>
                </c:pt>
                <c:pt idx="154">
                  <c:v>2035</c:v>
                </c:pt>
                <c:pt idx="155">
                  <c:v>2035</c:v>
                </c:pt>
                <c:pt idx="156">
                  <c:v>2035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</c:numCache>
            </c:numRef>
          </c:cat>
          <c:val>
            <c:numRef>
              <c:f>'Export forecast'!$D$1:$D$165</c:f>
              <c:numCache>
                <c:formatCode>General</c:formatCode>
                <c:ptCount val="165"/>
                <c:pt idx="0">
                  <c:v>0</c:v>
                </c:pt>
                <c:pt idx="90">
                  <c:v>386289</c:v>
                </c:pt>
                <c:pt idx="91">
                  <c:v>361483</c:v>
                </c:pt>
                <c:pt idx="92">
                  <c:v>350707.76323835901</c:v>
                </c:pt>
                <c:pt idx="93">
                  <c:v>379986.49716747901</c:v>
                </c:pt>
                <c:pt idx="94">
                  <c:v>371192.70782067202</c:v>
                </c:pt>
                <c:pt idx="95">
                  <c:v>372103.02560110902</c:v>
                </c:pt>
                <c:pt idx="96">
                  <c:v>357062.84129680903</c:v>
                </c:pt>
                <c:pt idx="97">
                  <c:v>381180.790735655</c:v>
                </c:pt>
                <c:pt idx="98">
                  <c:v>373300.98774664401</c:v>
                </c:pt>
                <c:pt idx="99">
                  <c:v>372449.04471572902</c:v>
                </c:pt>
                <c:pt idx="100">
                  <c:v>361470.925926895</c:v>
                </c:pt>
                <c:pt idx="101">
                  <c:v>387702.88639036199</c:v>
                </c:pt>
                <c:pt idx="102">
                  <c:v>382881.11944493698</c:v>
                </c:pt>
                <c:pt idx="103">
                  <c:v>382637.937885914</c:v>
                </c:pt>
                <c:pt idx="104">
                  <c:v>372363.94992913998</c:v>
                </c:pt>
                <c:pt idx="105">
                  <c:v>398280.42986833502</c:v>
                </c:pt>
                <c:pt idx="106">
                  <c:v>394344.79543876502</c:v>
                </c:pt>
                <c:pt idx="107">
                  <c:v>394203.75305917702</c:v>
                </c:pt>
                <c:pt idx="108">
                  <c:v>385183.56933651899</c:v>
                </c:pt>
                <c:pt idx="109">
                  <c:v>411139.41423861601</c:v>
                </c:pt>
                <c:pt idx="110">
                  <c:v>407223.91578144202</c:v>
                </c:pt>
                <c:pt idx="111">
                  <c:v>406020.65672868298</c:v>
                </c:pt>
                <c:pt idx="112">
                  <c:v>396566.41738031799</c:v>
                </c:pt>
                <c:pt idx="113">
                  <c:v>422327.89063950098</c:v>
                </c:pt>
                <c:pt idx="114">
                  <c:v>419092.39681082399</c:v>
                </c:pt>
                <c:pt idx="115">
                  <c:v>418488.037281706</c:v>
                </c:pt>
                <c:pt idx="116">
                  <c:v>409355.89553408098</c:v>
                </c:pt>
                <c:pt idx="117">
                  <c:v>434201.13433978701</c:v>
                </c:pt>
                <c:pt idx="118">
                  <c:v>430207.25374913198</c:v>
                </c:pt>
                <c:pt idx="119">
                  <c:v>428740.78519870498</c:v>
                </c:pt>
                <c:pt idx="120">
                  <c:v>418854.29992009199</c:v>
                </c:pt>
                <c:pt idx="121">
                  <c:v>443109.60809817002</c:v>
                </c:pt>
                <c:pt idx="122">
                  <c:v>438585.82453403698</c:v>
                </c:pt>
                <c:pt idx="123">
                  <c:v>436970.76901090302</c:v>
                </c:pt>
                <c:pt idx="124">
                  <c:v>427374.45527236798</c:v>
                </c:pt>
                <c:pt idx="125">
                  <c:v>451402.02962774498</c:v>
                </c:pt>
                <c:pt idx="126">
                  <c:v>446742.34969221201</c:v>
                </c:pt>
                <c:pt idx="127">
                  <c:v>444499.48280616599</c:v>
                </c:pt>
                <c:pt idx="128">
                  <c:v>434386.574559064</c:v>
                </c:pt>
                <c:pt idx="129">
                  <c:v>458106.631014265</c:v>
                </c:pt>
                <c:pt idx="130">
                  <c:v>453292.17690049601</c:v>
                </c:pt>
                <c:pt idx="131">
                  <c:v>450958.49762806098</c:v>
                </c:pt>
                <c:pt idx="132">
                  <c:v>440849.44268472702</c:v>
                </c:pt>
                <c:pt idx="133">
                  <c:v>464753.14379287401</c:v>
                </c:pt>
                <c:pt idx="134">
                  <c:v>460007.57779587997</c:v>
                </c:pt>
                <c:pt idx="135">
                  <c:v>457765.102172482</c:v>
                </c:pt>
                <c:pt idx="136">
                  <c:v>447533.47308485099</c:v>
                </c:pt>
                <c:pt idx="137">
                  <c:v>471235.608272132</c:v>
                </c:pt>
                <c:pt idx="138">
                  <c:v>466429.099778687</c:v>
                </c:pt>
                <c:pt idx="139">
                  <c:v>464085.474348046</c:v>
                </c:pt>
                <c:pt idx="140">
                  <c:v>453818.43720272399</c:v>
                </c:pt>
                <c:pt idx="141">
                  <c:v>477682.460240416</c:v>
                </c:pt>
                <c:pt idx="142">
                  <c:v>473152.10474576597</c:v>
                </c:pt>
                <c:pt idx="143">
                  <c:v>471069.64503747597</c:v>
                </c:pt>
                <c:pt idx="144">
                  <c:v>461039.50907100399</c:v>
                </c:pt>
                <c:pt idx="145">
                  <c:v>485034.90723442403</c:v>
                </c:pt>
                <c:pt idx="146">
                  <c:v>480468.89930088498</c:v>
                </c:pt>
                <c:pt idx="147">
                  <c:v>478522.47239749797</c:v>
                </c:pt>
                <c:pt idx="148">
                  <c:v>468501.19288571499</c:v>
                </c:pt>
                <c:pt idx="149">
                  <c:v>492628.04368771001</c:v>
                </c:pt>
                <c:pt idx="150">
                  <c:v>488304.73538669897</c:v>
                </c:pt>
                <c:pt idx="151">
                  <c:v>486433.56005555001</c:v>
                </c:pt>
                <c:pt idx="152">
                  <c:v>476600.54281370202</c:v>
                </c:pt>
                <c:pt idx="153">
                  <c:v>500847.12992341199</c:v>
                </c:pt>
                <c:pt idx="154">
                  <c:v>496492.27078840003</c:v>
                </c:pt>
                <c:pt idx="155">
                  <c:v>494608.17740062199</c:v>
                </c:pt>
                <c:pt idx="156">
                  <c:v>484933.30002694001</c:v>
                </c:pt>
                <c:pt idx="157">
                  <c:v>509292.44565053802</c:v>
                </c:pt>
                <c:pt idx="158">
                  <c:v>505156.15673843201</c:v>
                </c:pt>
                <c:pt idx="159">
                  <c:v>503408.51908910798</c:v>
                </c:pt>
                <c:pt idx="160">
                  <c:v>493727.62150290702</c:v>
                </c:pt>
                <c:pt idx="161">
                  <c:v>518071.07813995797</c:v>
                </c:pt>
                <c:pt idx="162">
                  <c:v>513895.36429314001</c:v>
                </c:pt>
                <c:pt idx="163">
                  <c:v>512185.68546293798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2E46-BB25-812A22DAA92C}"/>
            </c:ext>
          </c:extLst>
        </c:ser>
        <c:ser>
          <c:idx val="1"/>
          <c:order val="2"/>
          <c:tx>
            <c:strRef>
              <c:f>'Export forecast'!$E$1</c:f>
              <c:strCache>
                <c:ptCount val="1"/>
                <c:pt idx="0">
                  <c:v>Export2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'Export forecast'!$B$1:$B$165</c:f>
              <c:numCache>
                <c:formatCode>General</c:formatCode>
                <c:ptCount val="165"/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1999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  <c:pt idx="32">
                  <c:v>2004</c:v>
                </c:pt>
                <c:pt idx="33">
                  <c:v>2005</c:v>
                </c:pt>
                <c:pt idx="34">
                  <c:v>2005</c:v>
                </c:pt>
                <c:pt idx="35">
                  <c:v>2005</c:v>
                </c:pt>
                <c:pt idx="36">
                  <c:v>2005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2011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  <c:pt idx="100">
                  <c:v>2021</c:v>
                </c:pt>
                <c:pt idx="101">
                  <c:v>2022</c:v>
                </c:pt>
                <c:pt idx="102">
                  <c:v>2022</c:v>
                </c:pt>
                <c:pt idx="103">
                  <c:v>2022</c:v>
                </c:pt>
                <c:pt idx="104">
                  <c:v>2022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2025</c:v>
                </c:pt>
                <c:pt idx="114">
                  <c:v>2025</c:v>
                </c:pt>
                <c:pt idx="115">
                  <c:v>2025</c:v>
                </c:pt>
                <c:pt idx="116">
                  <c:v>2025</c:v>
                </c:pt>
                <c:pt idx="117">
                  <c:v>2026</c:v>
                </c:pt>
                <c:pt idx="118">
                  <c:v>2026</c:v>
                </c:pt>
                <c:pt idx="119">
                  <c:v>2026</c:v>
                </c:pt>
                <c:pt idx="120">
                  <c:v>2026</c:v>
                </c:pt>
                <c:pt idx="121">
                  <c:v>2027</c:v>
                </c:pt>
                <c:pt idx="122">
                  <c:v>2027</c:v>
                </c:pt>
                <c:pt idx="123">
                  <c:v>2027</c:v>
                </c:pt>
                <c:pt idx="124">
                  <c:v>2027</c:v>
                </c:pt>
                <c:pt idx="125">
                  <c:v>2028</c:v>
                </c:pt>
                <c:pt idx="126">
                  <c:v>2028</c:v>
                </c:pt>
                <c:pt idx="127">
                  <c:v>2028</c:v>
                </c:pt>
                <c:pt idx="128">
                  <c:v>2028</c:v>
                </c:pt>
                <c:pt idx="129">
                  <c:v>2029</c:v>
                </c:pt>
                <c:pt idx="130">
                  <c:v>2029</c:v>
                </c:pt>
                <c:pt idx="131">
                  <c:v>2029</c:v>
                </c:pt>
                <c:pt idx="132">
                  <c:v>2029</c:v>
                </c:pt>
                <c:pt idx="133">
                  <c:v>2030</c:v>
                </c:pt>
                <c:pt idx="134">
                  <c:v>2030</c:v>
                </c:pt>
                <c:pt idx="135">
                  <c:v>2030</c:v>
                </c:pt>
                <c:pt idx="136">
                  <c:v>2030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2032</c:v>
                </c:pt>
                <c:pt idx="142">
                  <c:v>2032</c:v>
                </c:pt>
                <c:pt idx="143">
                  <c:v>2032</c:v>
                </c:pt>
                <c:pt idx="144">
                  <c:v>2032</c:v>
                </c:pt>
                <c:pt idx="145">
                  <c:v>2033</c:v>
                </c:pt>
                <c:pt idx="146">
                  <c:v>2033</c:v>
                </c:pt>
                <c:pt idx="147">
                  <c:v>2033</c:v>
                </c:pt>
                <c:pt idx="148">
                  <c:v>2033</c:v>
                </c:pt>
                <c:pt idx="149">
                  <c:v>2034</c:v>
                </c:pt>
                <c:pt idx="150">
                  <c:v>2034</c:v>
                </c:pt>
                <c:pt idx="151">
                  <c:v>2034</c:v>
                </c:pt>
                <c:pt idx="152">
                  <c:v>2034</c:v>
                </c:pt>
                <c:pt idx="153">
                  <c:v>2035</c:v>
                </c:pt>
                <c:pt idx="154">
                  <c:v>2035</c:v>
                </c:pt>
                <c:pt idx="155">
                  <c:v>2035</c:v>
                </c:pt>
                <c:pt idx="156">
                  <c:v>2035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</c:numCache>
            </c:numRef>
          </c:cat>
          <c:val>
            <c:numRef>
              <c:f>'Export forecast'!$E$1:$E$165</c:f>
              <c:numCache>
                <c:formatCode>General</c:formatCode>
                <c:ptCount val="165"/>
                <c:pt idx="0">
                  <c:v>0</c:v>
                </c:pt>
                <c:pt idx="90">
                  <c:v>386289</c:v>
                </c:pt>
                <c:pt idx="91">
                  <c:v>361483</c:v>
                </c:pt>
                <c:pt idx="92">
                  <c:v>350707.76323835901</c:v>
                </c:pt>
                <c:pt idx="93">
                  <c:v>379986.49716747901</c:v>
                </c:pt>
                <c:pt idx="94">
                  <c:v>371192.70782067202</c:v>
                </c:pt>
                <c:pt idx="95">
                  <c:v>372103.02560110902</c:v>
                </c:pt>
                <c:pt idx="96">
                  <c:v>357062.84129680903</c:v>
                </c:pt>
                <c:pt idx="97">
                  <c:v>381180.790735655</c:v>
                </c:pt>
                <c:pt idx="98">
                  <c:v>373300.98774664401</c:v>
                </c:pt>
                <c:pt idx="99">
                  <c:v>372449.04471572902</c:v>
                </c:pt>
                <c:pt idx="100">
                  <c:v>361470.925926895</c:v>
                </c:pt>
                <c:pt idx="101">
                  <c:v>387702.88639036199</c:v>
                </c:pt>
                <c:pt idx="102">
                  <c:v>382881.11944493698</c:v>
                </c:pt>
                <c:pt idx="103">
                  <c:v>382637.937885914</c:v>
                </c:pt>
                <c:pt idx="104">
                  <c:v>372363.94992913998</c:v>
                </c:pt>
                <c:pt idx="105">
                  <c:v>398280.42986833502</c:v>
                </c:pt>
                <c:pt idx="106">
                  <c:v>394344.79543876502</c:v>
                </c:pt>
                <c:pt idx="107">
                  <c:v>394203.75305917702</c:v>
                </c:pt>
                <c:pt idx="108">
                  <c:v>385183.56933651899</c:v>
                </c:pt>
                <c:pt idx="109">
                  <c:v>411139.41423861601</c:v>
                </c:pt>
                <c:pt idx="110">
                  <c:v>407223.91578144202</c:v>
                </c:pt>
                <c:pt idx="111">
                  <c:v>406020.65672868298</c:v>
                </c:pt>
                <c:pt idx="112">
                  <c:v>396566.41738031799</c:v>
                </c:pt>
                <c:pt idx="113">
                  <c:v>422327.89063950098</c:v>
                </c:pt>
                <c:pt idx="114">
                  <c:v>419092.39681082399</c:v>
                </c:pt>
                <c:pt idx="115">
                  <c:v>418488.037281706</c:v>
                </c:pt>
                <c:pt idx="116">
                  <c:v>409355.89553408098</c:v>
                </c:pt>
                <c:pt idx="117">
                  <c:v>434201.13433978701</c:v>
                </c:pt>
                <c:pt idx="118">
                  <c:v>430207.25374913198</c:v>
                </c:pt>
                <c:pt idx="119">
                  <c:v>428740.78519870498</c:v>
                </c:pt>
                <c:pt idx="120">
                  <c:v>418854.29992009199</c:v>
                </c:pt>
                <c:pt idx="121">
                  <c:v>443109.60809817002</c:v>
                </c:pt>
                <c:pt idx="122">
                  <c:v>438585.82453403698</c:v>
                </c:pt>
                <c:pt idx="123">
                  <c:v>436970.76901090302</c:v>
                </c:pt>
                <c:pt idx="124">
                  <c:v>427374.45527236798</c:v>
                </c:pt>
                <c:pt idx="125">
                  <c:v>451402.02962774498</c:v>
                </c:pt>
                <c:pt idx="126">
                  <c:v>446742.34969221201</c:v>
                </c:pt>
                <c:pt idx="127">
                  <c:v>444499.48280616599</c:v>
                </c:pt>
                <c:pt idx="128">
                  <c:v>434386.574559064</c:v>
                </c:pt>
                <c:pt idx="129">
                  <c:v>458106.631014265</c:v>
                </c:pt>
                <c:pt idx="130">
                  <c:v>453292.17690049601</c:v>
                </c:pt>
                <c:pt idx="131">
                  <c:v>450958.49762806098</c:v>
                </c:pt>
                <c:pt idx="132">
                  <c:v>440849.44268472702</c:v>
                </c:pt>
                <c:pt idx="133">
                  <c:v>464753.14379287401</c:v>
                </c:pt>
                <c:pt idx="134">
                  <c:v>460007.57779587997</c:v>
                </c:pt>
                <c:pt idx="135">
                  <c:v>457765.102172482</c:v>
                </c:pt>
                <c:pt idx="136">
                  <c:v>447533.47308485099</c:v>
                </c:pt>
                <c:pt idx="137">
                  <c:v>471235.608272132</c:v>
                </c:pt>
                <c:pt idx="138">
                  <c:v>466429.099778687</c:v>
                </c:pt>
                <c:pt idx="139">
                  <c:v>464085.474348046</c:v>
                </c:pt>
                <c:pt idx="140">
                  <c:v>453818.43720272399</c:v>
                </c:pt>
                <c:pt idx="141">
                  <c:v>477682.460240416</c:v>
                </c:pt>
                <c:pt idx="142">
                  <c:v>473152.10474576597</c:v>
                </c:pt>
                <c:pt idx="143">
                  <c:v>471069.64503747597</c:v>
                </c:pt>
                <c:pt idx="144">
                  <c:v>461039.50907100399</c:v>
                </c:pt>
                <c:pt idx="145">
                  <c:v>485034.90723442403</c:v>
                </c:pt>
                <c:pt idx="146">
                  <c:v>480468.89930088498</c:v>
                </c:pt>
                <c:pt idx="147">
                  <c:v>478522.47239749797</c:v>
                </c:pt>
                <c:pt idx="148">
                  <c:v>468501.19288571499</c:v>
                </c:pt>
                <c:pt idx="149">
                  <c:v>492628.04368771001</c:v>
                </c:pt>
                <c:pt idx="150">
                  <c:v>488304.73538669897</c:v>
                </c:pt>
                <c:pt idx="151">
                  <c:v>486433.56005555001</c:v>
                </c:pt>
                <c:pt idx="152">
                  <c:v>476600.54281370202</c:v>
                </c:pt>
                <c:pt idx="153">
                  <c:v>500847.12992341199</c:v>
                </c:pt>
                <c:pt idx="154">
                  <c:v>496492.27078840003</c:v>
                </c:pt>
                <c:pt idx="155">
                  <c:v>494608.17740062199</c:v>
                </c:pt>
                <c:pt idx="156">
                  <c:v>484933.30002694001</c:v>
                </c:pt>
                <c:pt idx="157">
                  <c:v>509292.44565053802</c:v>
                </c:pt>
                <c:pt idx="158">
                  <c:v>505156.15673843201</c:v>
                </c:pt>
                <c:pt idx="159">
                  <c:v>503408.51908910798</c:v>
                </c:pt>
                <c:pt idx="160">
                  <c:v>493727.62150290702</c:v>
                </c:pt>
                <c:pt idx="161">
                  <c:v>518071.07813995797</c:v>
                </c:pt>
                <c:pt idx="162">
                  <c:v>513895.36429314001</c:v>
                </c:pt>
                <c:pt idx="163">
                  <c:v>512185.68546293798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B-2E46-BB25-812A22DAA92C}"/>
            </c:ext>
          </c:extLst>
        </c:ser>
        <c:ser>
          <c:idx val="2"/>
          <c:order val="3"/>
          <c:tx>
            <c:strRef>
              <c:f>'Export forecast'!$F$1</c:f>
              <c:strCache>
                <c:ptCount val="1"/>
                <c:pt idx="0">
                  <c:v>Export3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'Export forecast'!$B$1:$B$165</c:f>
              <c:numCache>
                <c:formatCode>General</c:formatCode>
                <c:ptCount val="165"/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1998</c:v>
                </c:pt>
                <c:pt idx="6">
                  <c:v>1998</c:v>
                </c:pt>
                <c:pt idx="7">
                  <c:v>1998</c:v>
                </c:pt>
                <c:pt idx="8">
                  <c:v>1998</c:v>
                </c:pt>
                <c:pt idx="9">
                  <c:v>1999</c:v>
                </c:pt>
                <c:pt idx="10">
                  <c:v>1999</c:v>
                </c:pt>
                <c:pt idx="11">
                  <c:v>1999</c:v>
                </c:pt>
                <c:pt idx="12">
                  <c:v>1999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2002</c:v>
                </c:pt>
                <c:pt idx="22">
                  <c:v>2002</c:v>
                </c:pt>
                <c:pt idx="23">
                  <c:v>2002</c:v>
                </c:pt>
                <c:pt idx="24">
                  <c:v>2002</c:v>
                </c:pt>
                <c:pt idx="25">
                  <c:v>2003</c:v>
                </c:pt>
                <c:pt idx="26">
                  <c:v>2003</c:v>
                </c:pt>
                <c:pt idx="27">
                  <c:v>2003</c:v>
                </c:pt>
                <c:pt idx="28">
                  <c:v>2003</c:v>
                </c:pt>
                <c:pt idx="29">
                  <c:v>2004</c:v>
                </c:pt>
                <c:pt idx="30">
                  <c:v>2004</c:v>
                </c:pt>
                <c:pt idx="31">
                  <c:v>2004</c:v>
                </c:pt>
                <c:pt idx="32">
                  <c:v>2004</c:v>
                </c:pt>
                <c:pt idx="33">
                  <c:v>2005</c:v>
                </c:pt>
                <c:pt idx="34">
                  <c:v>2005</c:v>
                </c:pt>
                <c:pt idx="35">
                  <c:v>2005</c:v>
                </c:pt>
                <c:pt idx="36">
                  <c:v>2005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2007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2010</c:v>
                </c:pt>
                <c:pt idx="54">
                  <c:v>2010</c:v>
                </c:pt>
                <c:pt idx="55">
                  <c:v>2010</c:v>
                </c:pt>
                <c:pt idx="56">
                  <c:v>2010</c:v>
                </c:pt>
                <c:pt idx="57">
                  <c:v>2011</c:v>
                </c:pt>
                <c:pt idx="58">
                  <c:v>2011</c:v>
                </c:pt>
                <c:pt idx="59">
                  <c:v>2011</c:v>
                </c:pt>
                <c:pt idx="60">
                  <c:v>2011</c:v>
                </c:pt>
                <c:pt idx="61">
                  <c:v>2012</c:v>
                </c:pt>
                <c:pt idx="62">
                  <c:v>2012</c:v>
                </c:pt>
                <c:pt idx="63">
                  <c:v>2012</c:v>
                </c:pt>
                <c:pt idx="64">
                  <c:v>2012</c:v>
                </c:pt>
                <c:pt idx="65">
                  <c:v>2013</c:v>
                </c:pt>
                <c:pt idx="66">
                  <c:v>2013</c:v>
                </c:pt>
                <c:pt idx="67">
                  <c:v>2013</c:v>
                </c:pt>
                <c:pt idx="68">
                  <c:v>2013</c:v>
                </c:pt>
                <c:pt idx="69">
                  <c:v>2014</c:v>
                </c:pt>
                <c:pt idx="70">
                  <c:v>2014</c:v>
                </c:pt>
                <c:pt idx="71">
                  <c:v>2014</c:v>
                </c:pt>
                <c:pt idx="72">
                  <c:v>2014</c:v>
                </c:pt>
                <c:pt idx="73">
                  <c:v>2015</c:v>
                </c:pt>
                <c:pt idx="74">
                  <c:v>2015</c:v>
                </c:pt>
                <c:pt idx="75">
                  <c:v>2015</c:v>
                </c:pt>
                <c:pt idx="76">
                  <c:v>2015</c:v>
                </c:pt>
                <c:pt idx="77">
                  <c:v>2016</c:v>
                </c:pt>
                <c:pt idx="78">
                  <c:v>2016</c:v>
                </c:pt>
                <c:pt idx="79">
                  <c:v>2016</c:v>
                </c:pt>
                <c:pt idx="80">
                  <c:v>2016</c:v>
                </c:pt>
                <c:pt idx="81">
                  <c:v>2017</c:v>
                </c:pt>
                <c:pt idx="82">
                  <c:v>2017</c:v>
                </c:pt>
                <c:pt idx="83">
                  <c:v>2017</c:v>
                </c:pt>
                <c:pt idx="84">
                  <c:v>2017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  <c:pt idx="100">
                  <c:v>2021</c:v>
                </c:pt>
                <c:pt idx="101">
                  <c:v>2022</c:v>
                </c:pt>
                <c:pt idx="102">
                  <c:v>2022</c:v>
                </c:pt>
                <c:pt idx="103">
                  <c:v>2022</c:v>
                </c:pt>
                <c:pt idx="104">
                  <c:v>2022</c:v>
                </c:pt>
                <c:pt idx="105">
                  <c:v>2023</c:v>
                </c:pt>
                <c:pt idx="106">
                  <c:v>2023</c:v>
                </c:pt>
                <c:pt idx="107">
                  <c:v>2023</c:v>
                </c:pt>
                <c:pt idx="108">
                  <c:v>2023</c:v>
                </c:pt>
                <c:pt idx="109">
                  <c:v>2024</c:v>
                </c:pt>
                <c:pt idx="110">
                  <c:v>2024</c:v>
                </c:pt>
                <c:pt idx="111">
                  <c:v>2024</c:v>
                </c:pt>
                <c:pt idx="112">
                  <c:v>2024</c:v>
                </c:pt>
                <c:pt idx="113">
                  <c:v>2025</c:v>
                </c:pt>
                <c:pt idx="114">
                  <c:v>2025</c:v>
                </c:pt>
                <c:pt idx="115">
                  <c:v>2025</c:v>
                </c:pt>
                <c:pt idx="116">
                  <c:v>2025</c:v>
                </c:pt>
                <c:pt idx="117">
                  <c:v>2026</c:v>
                </c:pt>
                <c:pt idx="118">
                  <c:v>2026</c:v>
                </c:pt>
                <c:pt idx="119">
                  <c:v>2026</c:v>
                </c:pt>
                <c:pt idx="120">
                  <c:v>2026</c:v>
                </c:pt>
                <c:pt idx="121">
                  <c:v>2027</c:v>
                </c:pt>
                <c:pt idx="122">
                  <c:v>2027</c:v>
                </c:pt>
                <c:pt idx="123">
                  <c:v>2027</c:v>
                </c:pt>
                <c:pt idx="124">
                  <c:v>2027</c:v>
                </c:pt>
                <c:pt idx="125">
                  <c:v>2028</c:v>
                </c:pt>
                <c:pt idx="126">
                  <c:v>2028</c:v>
                </c:pt>
                <c:pt idx="127">
                  <c:v>2028</c:v>
                </c:pt>
                <c:pt idx="128">
                  <c:v>2028</c:v>
                </c:pt>
                <c:pt idx="129">
                  <c:v>2029</c:v>
                </c:pt>
                <c:pt idx="130">
                  <c:v>2029</c:v>
                </c:pt>
                <c:pt idx="131">
                  <c:v>2029</c:v>
                </c:pt>
                <c:pt idx="132">
                  <c:v>2029</c:v>
                </c:pt>
                <c:pt idx="133">
                  <c:v>2030</c:v>
                </c:pt>
                <c:pt idx="134">
                  <c:v>2030</c:v>
                </c:pt>
                <c:pt idx="135">
                  <c:v>2030</c:v>
                </c:pt>
                <c:pt idx="136">
                  <c:v>2030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2032</c:v>
                </c:pt>
                <c:pt idx="142">
                  <c:v>2032</c:v>
                </c:pt>
                <c:pt idx="143">
                  <c:v>2032</c:v>
                </c:pt>
                <c:pt idx="144">
                  <c:v>2032</c:v>
                </c:pt>
                <c:pt idx="145">
                  <c:v>2033</c:v>
                </c:pt>
                <c:pt idx="146">
                  <c:v>2033</c:v>
                </c:pt>
                <c:pt idx="147">
                  <c:v>2033</c:v>
                </c:pt>
                <c:pt idx="148">
                  <c:v>2033</c:v>
                </c:pt>
                <c:pt idx="149">
                  <c:v>2034</c:v>
                </c:pt>
                <c:pt idx="150">
                  <c:v>2034</c:v>
                </c:pt>
                <c:pt idx="151">
                  <c:v>2034</c:v>
                </c:pt>
                <c:pt idx="152">
                  <c:v>2034</c:v>
                </c:pt>
                <c:pt idx="153">
                  <c:v>2035</c:v>
                </c:pt>
                <c:pt idx="154">
                  <c:v>2035</c:v>
                </c:pt>
                <c:pt idx="155">
                  <c:v>2035</c:v>
                </c:pt>
                <c:pt idx="156">
                  <c:v>2035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2037</c:v>
                </c:pt>
                <c:pt idx="162">
                  <c:v>2037</c:v>
                </c:pt>
                <c:pt idx="163">
                  <c:v>2037</c:v>
                </c:pt>
                <c:pt idx="164">
                  <c:v>2037</c:v>
                </c:pt>
              </c:numCache>
            </c:numRef>
          </c:cat>
          <c:val>
            <c:numRef>
              <c:f>'Export forecast'!$F$1:$F$165</c:f>
              <c:numCache>
                <c:formatCode>General</c:formatCode>
                <c:ptCount val="165"/>
                <c:pt idx="0">
                  <c:v>0</c:v>
                </c:pt>
                <c:pt idx="90">
                  <c:v>386289</c:v>
                </c:pt>
                <c:pt idx="91">
                  <c:v>361483</c:v>
                </c:pt>
                <c:pt idx="92">
                  <c:v>365057.82</c:v>
                </c:pt>
                <c:pt idx="93">
                  <c:v>396139.04200000002</c:v>
                </c:pt>
                <c:pt idx="94">
                  <c:v>389229.50699999998</c:v>
                </c:pt>
                <c:pt idx="95">
                  <c:v>388530.82799999998</c:v>
                </c:pt>
                <c:pt idx="96">
                  <c:v>377526.94900000002</c:v>
                </c:pt>
                <c:pt idx="97">
                  <c:v>399656.03399999999</c:v>
                </c:pt>
                <c:pt idx="98">
                  <c:v>394625.04499999998</c:v>
                </c:pt>
                <c:pt idx="99">
                  <c:v>392025.04200000002</c:v>
                </c:pt>
                <c:pt idx="100">
                  <c:v>383694.09499999997</c:v>
                </c:pt>
                <c:pt idx="101">
                  <c:v>407487.22399999999</c:v>
                </c:pt>
                <c:pt idx="102">
                  <c:v>404510.37599999999</c:v>
                </c:pt>
                <c:pt idx="103">
                  <c:v>402613.27600000001</c:v>
                </c:pt>
                <c:pt idx="104">
                  <c:v>393717.98200000002</c:v>
                </c:pt>
                <c:pt idx="105">
                  <c:v>417149.28200000001</c:v>
                </c:pt>
                <c:pt idx="106">
                  <c:v>413639.86200000002</c:v>
                </c:pt>
                <c:pt idx="107">
                  <c:v>412143.20500000002</c:v>
                </c:pt>
                <c:pt idx="108">
                  <c:v>404214.35</c:v>
                </c:pt>
                <c:pt idx="109">
                  <c:v>428532.092</c:v>
                </c:pt>
                <c:pt idx="110">
                  <c:v>425011.19500000001</c:v>
                </c:pt>
                <c:pt idx="111">
                  <c:v>423008.82299999997</c:v>
                </c:pt>
                <c:pt idx="112">
                  <c:v>414326.54</c:v>
                </c:pt>
                <c:pt idx="113">
                  <c:v>438202.77399999998</c:v>
                </c:pt>
                <c:pt idx="114">
                  <c:v>434948.97899999999</c:v>
                </c:pt>
                <c:pt idx="115">
                  <c:v>433307.58</c:v>
                </c:pt>
                <c:pt idx="116">
                  <c:v>424577.61099999998</c:v>
                </c:pt>
                <c:pt idx="117">
                  <c:v>447625.08199999999</c:v>
                </c:pt>
                <c:pt idx="118">
                  <c:v>443614.31099999999</c:v>
                </c:pt>
                <c:pt idx="119">
                  <c:v>441422.44900000002</c:v>
                </c:pt>
                <c:pt idx="120">
                  <c:v>431950.49200000003</c:v>
                </c:pt>
                <c:pt idx="121">
                  <c:v>454556.54599999997</c:v>
                </c:pt>
                <c:pt idx="122">
                  <c:v>450067.27799999999</c:v>
                </c:pt>
                <c:pt idx="123">
                  <c:v>447738.20400000003</c:v>
                </c:pt>
                <c:pt idx="124">
                  <c:v>438510.821</c:v>
                </c:pt>
                <c:pt idx="125">
                  <c:v>460942.03899999999</c:v>
                </c:pt>
                <c:pt idx="126">
                  <c:v>456263.505</c:v>
                </c:pt>
                <c:pt idx="127">
                  <c:v>453110.30699999997</c:v>
                </c:pt>
                <c:pt idx="128">
                  <c:v>443276.24900000001</c:v>
                </c:pt>
                <c:pt idx="129">
                  <c:v>465330.42200000002</c:v>
                </c:pt>
                <c:pt idx="130">
                  <c:v>460345.14799999999</c:v>
                </c:pt>
                <c:pt idx="131">
                  <c:v>457218.35200000001</c:v>
                </c:pt>
                <c:pt idx="132">
                  <c:v>447611.00300000003</c:v>
                </c:pt>
                <c:pt idx="133">
                  <c:v>470472.43699999998</c:v>
                </c:pt>
                <c:pt idx="134">
                  <c:v>464995.26400000002</c:v>
                </c:pt>
                <c:pt idx="135">
                  <c:v>461566.228</c:v>
                </c:pt>
                <c:pt idx="136">
                  <c:v>451571.86900000001</c:v>
                </c:pt>
                <c:pt idx="137">
                  <c:v>473437.10600000003</c:v>
                </c:pt>
                <c:pt idx="138">
                  <c:v>468359.24099999998</c:v>
                </c:pt>
                <c:pt idx="139">
                  <c:v>465208.777</c:v>
                </c:pt>
                <c:pt idx="140">
                  <c:v>455258.00099999999</c:v>
                </c:pt>
                <c:pt idx="141">
                  <c:v>477355.85200000001</c:v>
                </c:pt>
                <c:pt idx="142">
                  <c:v>472436.02500000002</c:v>
                </c:pt>
                <c:pt idx="143">
                  <c:v>469290.32900000003</c:v>
                </c:pt>
                <c:pt idx="144">
                  <c:v>459271.95500000002</c:v>
                </c:pt>
                <c:pt idx="145">
                  <c:v>481122.71100000001</c:v>
                </c:pt>
                <c:pt idx="146">
                  <c:v>475886.71100000001</c:v>
                </c:pt>
                <c:pt idx="147">
                  <c:v>472690.73300000001</c:v>
                </c:pt>
                <c:pt idx="148">
                  <c:v>462527.54800000001</c:v>
                </c:pt>
                <c:pt idx="149">
                  <c:v>484367.07</c:v>
                </c:pt>
                <c:pt idx="150">
                  <c:v>479217.82400000002</c:v>
                </c:pt>
                <c:pt idx="151">
                  <c:v>475938.93900000001</c:v>
                </c:pt>
                <c:pt idx="152">
                  <c:v>465656.59899999999</c:v>
                </c:pt>
                <c:pt idx="153">
                  <c:v>487134.67099999997</c:v>
                </c:pt>
                <c:pt idx="154">
                  <c:v>481732.565</c:v>
                </c:pt>
                <c:pt idx="155">
                  <c:v>478273.473</c:v>
                </c:pt>
                <c:pt idx="156">
                  <c:v>468141.20199999999</c:v>
                </c:pt>
                <c:pt idx="157">
                  <c:v>489819.674</c:v>
                </c:pt>
                <c:pt idx="158">
                  <c:v>484528.48200000002</c:v>
                </c:pt>
                <c:pt idx="159">
                  <c:v>480985.413</c:v>
                </c:pt>
                <c:pt idx="160">
                  <c:v>470695.96500000003</c:v>
                </c:pt>
                <c:pt idx="161">
                  <c:v>492394.55900000001</c:v>
                </c:pt>
                <c:pt idx="162">
                  <c:v>487017.696</c:v>
                </c:pt>
                <c:pt idx="163">
                  <c:v>483447.85600000003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B-2E46-BB25-812A22DA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851007"/>
        <c:axId val="1581321375"/>
      </c:lineChart>
      <c:catAx>
        <c:axId val="157385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21375"/>
        <c:crosses val="autoZero"/>
        <c:auto val="1"/>
        <c:lblAlgn val="ctr"/>
        <c:lblOffset val="100"/>
        <c:noMultiLvlLbl val="0"/>
      </c:catAx>
      <c:valAx>
        <c:axId val="15813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19660343332344"/>
          <c:y val="0.41459467566554187"/>
          <c:w val="0.19580339656667642"/>
          <c:h val="0.45445294338207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Diagnostics!$B$1</c:f>
              <c:strCache>
                <c:ptCount val="1"/>
                <c:pt idx="0">
                  <c:v>Residuals1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Diagnostics!$A$2:$A$92</c:f>
              <c:numCache>
                <c:formatCode>m/d/yy</c:formatCode>
                <c:ptCount val="91"/>
                <c:pt idx="0">
                  <c:v>35431</c:v>
                </c:pt>
                <c:pt idx="1">
                  <c:v>35521</c:v>
                </c:pt>
                <c:pt idx="2">
                  <c:v>35612</c:v>
                </c:pt>
                <c:pt idx="3">
                  <c:v>35704</c:v>
                </c:pt>
                <c:pt idx="4">
                  <c:v>35796</c:v>
                </c:pt>
                <c:pt idx="5">
                  <c:v>35886</c:v>
                </c:pt>
                <c:pt idx="6">
                  <c:v>35977</c:v>
                </c:pt>
                <c:pt idx="7">
                  <c:v>36069</c:v>
                </c:pt>
                <c:pt idx="8">
                  <c:v>36161</c:v>
                </c:pt>
                <c:pt idx="9">
                  <c:v>36251</c:v>
                </c:pt>
                <c:pt idx="10">
                  <c:v>36342</c:v>
                </c:pt>
                <c:pt idx="11">
                  <c:v>36434</c:v>
                </c:pt>
                <c:pt idx="12">
                  <c:v>36526</c:v>
                </c:pt>
                <c:pt idx="13">
                  <c:v>36617</c:v>
                </c:pt>
                <c:pt idx="14">
                  <c:v>36708</c:v>
                </c:pt>
                <c:pt idx="15">
                  <c:v>36800</c:v>
                </c:pt>
                <c:pt idx="16">
                  <c:v>36892</c:v>
                </c:pt>
                <c:pt idx="17">
                  <c:v>36982</c:v>
                </c:pt>
                <c:pt idx="18">
                  <c:v>37073</c:v>
                </c:pt>
                <c:pt idx="19">
                  <c:v>37165</c:v>
                </c:pt>
                <c:pt idx="20">
                  <c:v>37257</c:v>
                </c:pt>
                <c:pt idx="21">
                  <c:v>37347</c:v>
                </c:pt>
                <c:pt idx="22">
                  <c:v>37438</c:v>
                </c:pt>
                <c:pt idx="23">
                  <c:v>37530</c:v>
                </c:pt>
                <c:pt idx="24">
                  <c:v>37622</c:v>
                </c:pt>
                <c:pt idx="25">
                  <c:v>37712</c:v>
                </c:pt>
                <c:pt idx="26">
                  <c:v>37803</c:v>
                </c:pt>
                <c:pt idx="27">
                  <c:v>37895</c:v>
                </c:pt>
                <c:pt idx="28">
                  <c:v>37987</c:v>
                </c:pt>
                <c:pt idx="29">
                  <c:v>38078</c:v>
                </c:pt>
                <c:pt idx="30">
                  <c:v>38169</c:v>
                </c:pt>
                <c:pt idx="31">
                  <c:v>38261</c:v>
                </c:pt>
                <c:pt idx="32">
                  <c:v>38353</c:v>
                </c:pt>
                <c:pt idx="33">
                  <c:v>38443</c:v>
                </c:pt>
                <c:pt idx="34">
                  <c:v>38534</c:v>
                </c:pt>
                <c:pt idx="35">
                  <c:v>38626</c:v>
                </c:pt>
                <c:pt idx="36">
                  <c:v>38718</c:v>
                </c:pt>
                <c:pt idx="37">
                  <c:v>38808</c:v>
                </c:pt>
                <c:pt idx="38">
                  <c:v>38899</c:v>
                </c:pt>
                <c:pt idx="39">
                  <c:v>38991</c:v>
                </c:pt>
                <c:pt idx="40">
                  <c:v>39083</c:v>
                </c:pt>
                <c:pt idx="41">
                  <c:v>39173</c:v>
                </c:pt>
                <c:pt idx="42">
                  <c:v>39264</c:v>
                </c:pt>
                <c:pt idx="43">
                  <c:v>39356</c:v>
                </c:pt>
                <c:pt idx="44">
                  <c:v>39448</c:v>
                </c:pt>
                <c:pt idx="45">
                  <c:v>39539</c:v>
                </c:pt>
                <c:pt idx="46">
                  <c:v>39630</c:v>
                </c:pt>
                <c:pt idx="47">
                  <c:v>39722</c:v>
                </c:pt>
                <c:pt idx="48">
                  <c:v>39814</c:v>
                </c:pt>
                <c:pt idx="49">
                  <c:v>39904</c:v>
                </c:pt>
                <c:pt idx="50">
                  <c:v>39995</c:v>
                </c:pt>
                <c:pt idx="51">
                  <c:v>40087</c:v>
                </c:pt>
                <c:pt idx="52">
                  <c:v>40179</c:v>
                </c:pt>
                <c:pt idx="53">
                  <c:v>40269</c:v>
                </c:pt>
                <c:pt idx="54">
                  <c:v>40360</c:v>
                </c:pt>
                <c:pt idx="55">
                  <c:v>40452</c:v>
                </c:pt>
                <c:pt idx="56">
                  <c:v>40544</c:v>
                </c:pt>
                <c:pt idx="57">
                  <c:v>40634</c:v>
                </c:pt>
                <c:pt idx="58">
                  <c:v>40725</c:v>
                </c:pt>
                <c:pt idx="59">
                  <c:v>40817</c:v>
                </c:pt>
                <c:pt idx="60">
                  <c:v>40909</c:v>
                </c:pt>
                <c:pt idx="61">
                  <c:v>41000</c:v>
                </c:pt>
                <c:pt idx="62">
                  <c:v>41091</c:v>
                </c:pt>
                <c:pt idx="63">
                  <c:v>41183</c:v>
                </c:pt>
                <c:pt idx="64">
                  <c:v>41275</c:v>
                </c:pt>
                <c:pt idx="65">
                  <c:v>41365</c:v>
                </c:pt>
                <c:pt idx="66">
                  <c:v>41456</c:v>
                </c:pt>
                <c:pt idx="67">
                  <c:v>41548</c:v>
                </c:pt>
                <c:pt idx="68">
                  <c:v>41640</c:v>
                </c:pt>
                <c:pt idx="69">
                  <c:v>41730</c:v>
                </c:pt>
                <c:pt idx="70">
                  <c:v>41821</c:v>
                </c:pt>
                <c:pt idx="71">
                  <c:v>41913</c:v>
                </c:pt>
                <c:pt idx="72">
                  <c:v>42005</c:v>
                </c:pt>
                <c:pt idx="73">
                  <c:v>42095</c:v>
                </c:pt>
              </c:numCache>
            </c:numRef>
          </c:cat>
          <c:val>
            <c:numRef>
              <c:f>Diagnostics!$B$2:$B$92</c:f>
              <c:numCache>
                <c:formatCode>General</c:formatCode>
                <c:ptCount val="91"/>
                <c:pt idx="0">
                  <c:v>-14724.323405072601</c:v>
                </c:pt>
                <c:pt idx="1">
                  <c:v>-1769.1221317192601</c:v>
                </c:pt>
                <c:pt idx="2">
                  <c:v>-5492.6488016458497</c:v>
                </c:pt>
                <c:pt idx="3">
                  <c:v>-2105.1073308826899</c:v>
                </c:pt>
                <c:pt idx="4">
                  <c:v>-1993.65709150508</c:v>
                </c:pt>
                <c:pt idx="5">
                  <c:v>-10773.593371394199</c:v>
                </c:pt>
                <c:pt idx="6">
                  <c:v>-14634.7093701385</c:v>
                </c:pt>
                <c:pt idx="7">
                  <c:v>-14621.238608810099</c:v>
                </c:pt>
                <c:pt idx="8">
                  <c:v>20411.3501842531</c:v>
                </c:pt>
                <c:pt idx="9">
                  <c:v>-4284.9975818797402</c:v>
                </c:pt>
                <c:pt idx="10">
                  <c:v>-12983.9700355229</c:v>
                </c:pt>
                <c:pt idx="11">
                  <c:v>3788.6681700087502</c:v>
                </c:pt>
                <c:pt idx="12">
                  <c:v>-24907.362286493</c:v>
                </c:pt>
                <c:pt idx="13">
                  <c:v>-15581.735133112301</c:v>
                </c:pt>
                <c:pt idx="14">
                  <c:v>14797.071375703001</c:v>
                </c:pt>
                <c:pt idx="15">
                  <c:v>-5945.2681573498303</c:v>
                </c:pt>
                <c:pt idx="16">
                  <c:v>-841.96336649815396</c:v>
                </c:pt>
                <c:pt idx="17">
                  <c:v>-4660.1771933480904</c:v>
                </c:pt>
                <c:pt idx="18">
                  <c:v>15105.0719022711</c:v>
                </c:pt>
                <c:pt idx="19">
                  <c:v>-4072.2438026887799</c:v>
                </c:pt>
                <c:pt idx="20">
                  <c:v>21148.578495930498</c:v>
                </c:pt>
                <c:pt idx="21">
                  <c:v>1847.66193333879</c:v>
                </c:pt>
                <c:pt idx="22">
                  <c:v>15570.0217674006</c:v>
                </c:pt>
                <c:pt idx="23">
                  <c:v>5609.3870475727699</c:v>
                </c:pt>
                <c:pt idx="24">
                  <c:v>605.06367120332698</c:v>
                </c:pt>
                <c:pt idx="25">
                  <c:v>746.86603893481595</c:v>
                </c:pt>
                <c:pt idx="26">
                  <c:v>23643.588370466401</c:v>
                </c:pt>
                <c:pt idx="27">
                  <c:v>-6432.7743489137602</c:v>
                </c:pt>
                <c:pt idx="28">
                  <c:v>838.41482024024106</c:v>
                </c:pt>
                <c:pt idx="29">
                  <c:v>5240.8826854170402</c:v>
                </c:pt>
                <c:pt idx="30">
                  <c:v>15725.2280094046</c:v>
                </c:pt>
                <c:pt idx="31">
                  <c:v>-14974.3632294608</c:v>
                </c:pt>
                <c:pt idx="32">
                  <c:v>9464.5629279199402</c:v>
                </c:pt>
                <c:pt idx="33">
                  <c:v>20278.459649160301</c:v>
                </c:pt>
                <c:pt idx="34">
                  <c:v>35769.008920891501</c:v>
                </c:pt>
                <c:pt idx="35">
                  <c:v>496.70351020812598</c:v>
                </c:pt>
                <c:pt idx="36">
                  <c:v>-31735.231215068899</c:v>
                </c:pt>
                <c:pt idx="37">
                  <c:v>-15705.4643574811</c:v>
                </c:pt>
                <c:pt idx="38">
                  <c:v>-7295.1048968732803</c:v>
                </c:pt>
                <c:pt idx="39">
                  <c:v>21584.0124601793</c:v>
                </c:pt>
                <c:pt idx="40">
                  <c:v>-6402.00719666227</c:v>
                </c:pt>
                <c:pt idx="41">
                  <c:v>3001.2378877250599</c:v>
                </c:pt>
                <c:pt idx="42">
                  <c:v>13461.135231766601</c:v>
                </c:pt>
                <c:pt idx="43">
                  <c:v>27093.609689415101</c:v>
                </c:pt>
                <c:pt idx="44">
                  <c:v>15006.591399888101</c:v>
                </c:pt>
                <c:pt idx="45">
                  <c:v>3583.6820151966799</c:v>
                </c:pt>
                <c:pt idx="46">
                  <c:v>4073.48334955477</c:v>
                </c:pt>
                <c:pt idx="47">
                  <c:v>-27122.715331772</c:v>
                </c:pt>
                <c:pt idx="48">
                  <c:v>-3794.1438837474402</c:v>
                </c:pt>
                <c:pt idx="49">
                  <c:v>15297.979360072401</c:v>
                </c:pt>
                <c:pt idx="50">
                  <c:v>-1304.83389836426</c:v>
                </c:pt>
                <c:pt idx="51">
                  <c:v>1728.3053307864</c:v>
                </c:pt>
                <c:pt idx="52">
                  <c:v>-1915.0020993785099</c:v>
                </c:pt>
                <c:pt idx="53">
                  <c:v>18120.320434440899</c:v>
                </c:pt>
                <c:pt idx="54">
                  <c:v>-4276.5719403032999</c:v>
                </c:pt>
                <c:pt idx="55">
                  <c:v>8806.7633156966604</c:v>
                </c:pt>
                <c:pt idx="56">
                  <c:v>9141.3356972366091</c:v>
                </c:pt>
                <c:pt idx="57">
                  <c:v>-2702.6723277324099</c:v>
                </c:pt>
                <c:pt idx="58">
                  <c:v>-12248.857391957101</c:v>
                </c:pt>
                <c:pt idx="59">
                  <c:v>9934.2341888159208</c:v>
                </c:pt>
                <c:pt idx="60">
                  <c:v>9652.4066784987299</c:v>
                </c:pt>
                <c:pt idx="61">
                  <c:v>-8967.1066941339996</c:v>
                </c:pt>
                <c:pt idx="62">
                  <c:v>4048.6786632757498</c:v>
                </c:pt>
                <c:pt idx="63">
                  <c:v>-41618.255784907102</c:v>
                </c:pt>
                <c:pt idx="64">
                  <c:v>15839.712134138301</c:v>
                </c:pt>
                <c:pt idx="65">
                  <c:v>-939.94207211888397</c:v>
                </c:pt>
                <c:pt idx="66">
                  <c:v>-19327.629613205601</c:v>
                </c:pt>
                <c:pt idx="67">
                  <c:v>3047.8392251015898</c:v>
                </c:pt>
                <c:pt idx="68">
                  <c:v>-27793.437963249398</c:v>
                </c:pt>
                <c:pt idx="69">
                  <c:v>1416.1501968060099</c:v>
                </c:pt>
                <c:pt idx="70">
                  <c:v>-10650.971451724299</c:v>
                </c:pt>
                <c:pt idx="71">
                  <c:v>6006.5599317442402</c:v>
                </c:pt>
                <c:pt idx="72">
                  <c:v>-4919.4837005011505</c:v>
                </c:pt>
                <c:pt idx="73">
                  <c:v>13204.975100924399</c:v>
                </c:pt>
                <c:pt idx="74">
                  <c:v>6231.0213838908303</c:v>
                </c:pt>
                <c:pt idx="75">
                  <c:v>7279.7538516740196</c:v>
                </c:pt>
                <c:pt idx="76">
                  <c:v>11071.1810597363</c:v>
                </c:pt>
                <c:pt idx="77">
                  <c:v>-15958.9277566775</c:v>
                </c:pt>
                <c:pt idx="78">
                  <c:v>-9315.7663772036594</c:v>
                </c:pt>
                <c:pt idx="79">
                  <c:v>16465.763943876998</c:v>
                </c:pt>
                <c:pt idx="80">
                  <c:v>-2575.8838878008901</c:v>
                </c:pt>
                <c:pt idx="81">
                  <c:v>-1492.9078311409401</c:v>
                </c:pt>
                <c:pt idx="82">
                  <c:v>-9421.1083989192593</c:v>
                </c:pt>
                <c:pt idx="83">
                  <c:v>11388.3717693704</c:v>
                </c:pt>
                <c:pt idx="84">
                  <c:v>-959.77859667269502</c:v>
                </c:pt>
                <c:pt idx="85">
                  <c:v>-1260.60595237959</c:v>
                </c:pt>
                <c:pt idx="86">
                  <c:v>-22743.305826192201</c:v>
                </c:pt>
                <c:pt idx="87">
                  <c:v>562.86457666967704</c:v>
                </c:pt>
                <c:pt idx="88">
                  <c:v>10387.168141660801</c:v>
                </c:pt>
                <c:pt idx="89">
                  <c:v>4173.6557923476003</c:v>
                </c:pt>
                <c:pt idx="90">
                  <c:v>-10398.272063111701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4-A14F-A16F-F8B8CE475D55}"/>
            </c:ext>
          </c:extLst>
        </c:ser>
        <c:ser>
          <c:idx val="1"/>
          <c:order val="1"/>
          <c:tx>
            <c:strRef>
              <c:f>Diagnostics!$C$1</c:f>
              <c:strCache>
                <c:ptCount val="1"/>
                <c:pt idx="0">
                  <c:v>Residuals2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Diagnostics!$A$2:$A$92</c:f>
              <c:numCache>
                <c:formatCode>m/d/yy</c:formatCode>
                <c:ptCount val="91"/>
                <c:pt idx="0">
                  <c:v>35431</c:v>
                </c:pt>
                <c:pt idx="1">
                  <c:v>35521</c:v>
                </c:pt>
                <c:pt idx="2">
                  <c:v>35612</c:v>
                </c:pt>
                <c:pt idx="3">
                  <c:v>35704</c:v>
                </c:pt>
                <c:pt idx="4">
                  <c:v>35796</c:v>
                </c:pt>
                <c:pt idx="5">
                  <c:v>35886</c:v>
                </c:pt>
                <c:pt idx="6">
                  <c:v>35977</c:v>
                </c:pt>
                <c:pt idx="7">
                  <c:v>36069</c:v>
                </c:pt>
                <c:pt idx="8">
                  <c:v>36161</c:v>
                </c:pt>
                <c:pt idx="9">
                  <c:v>36251</c:v>
                </c:pt>
                <c:pt idx="10">
                  <c:v>36342</c:v>
                </c:pt>
                <c:pt idx="11">
                  <c:v>36434</c:v>
                </c:pt>
                <c:pt idx="12">
                  <c:v>36526</c:v>
                </c:pt>
                <c:pt idx="13">
                  <c:v>36617</c:v>
                </c:pt>
                <c:pt idx="14">
                  <c:v>36708</c:v>
                </c:pt>
                <c:pt idx="15">
                  <c:v>36800</c:v>
                </c:pt>
                <c:pt idx="16">
                  <c:v>36892</c:v>
                </c:pt>
                <c:pt idx="17">
                  <c:v>36982</c:v>
                </c:pt>
                <c:pt idx="18">
                  <c:v>37073</c:v>
                </c:pt>
                <c:pt idx="19">
                  <c:v>37165</c:v>
                </c:pt>
                <c:pt idx="20">
                  <c:v>37257</c:v>
                </c:pt>
                <c:pt idx="21">
                  <c:v>37347</c:v>
                </c:pt>
                <c:pt idx="22">
                  <c:v>37438</c:v>
                </c:pt>
                <c:pt idx="23">
                  <c:v>37530</c:v>
                </c:pt>
                <c:pt idx="24">
                  <c:v>37622</c:v>
                </c:pt>
                <c:pt idx="25">
                  <c:v>37712</c:v>
                </c:pt>
                <c:pt idx="26">
                  <c:v>37803</c:v>
                </c:pt>
                <c:pt idx="27">
                  <c:v>37895</c:v>
                </c:pt>
                <c:pt idx="28">
                  <c:v>37987</c:v>
                </c:pt>
                <c:pt idx="29">
                  <c:v>38078</c:v>
                </c:pt>
                <c:pt idx="30">
                  <c:v>38169</c:v>
                </c:pt>
                <c:pt idx="31">
                  <c:v>38261</c:v>
                </c:pt>
                <c:pt idx="32">
                  <c:v>38353</c:v>
                </c:pt>
                <c:pt idx="33">
                  <c:v>38443</c:v>
                </c:pt>
                <c:pt idx="34">
                  <c:v>38534</c:v>
                </c:pt>
                <c:pt idx="35">
                  <c:v>38626</c:v>
                </c:pt>
                <c:pt idx="36">
                  <c:v>38718</c:v>
                </c:pt>
                <c:pt idx="37">
                  <c:v>38808</c:v>
                </c:pt>
                <c:pt idx="38">
                  <c:v>38899</c:v>
                </c:pt>
                <c:pt idx="39">
                  <c:v>38991</c:v>
                </c:pt>
                <c:pt idx="40">
                  <c:v>39083</c:v>
                </c:pt>
                <c:pt idx="41">
                  <c:v>39173</c:v>
                </c:pt>
                <c:pt idx="42">
                  <c:v>39264</c:v>
                </c:pt>
                <c:pt idx="43">
                  <c:v>39356</c:v>
                </c:pt>
                <c:pt idx="44">
                  <c:v>39448</c:v>
                </c:pt>
                <c:pt idx="45">
                  <c:v>39539</c:v>
                </c:pt>
                <c:pt idx="46">
                  <c:v>39630</c:v>
                </c:pt>
                <c:pt idx="47">
                  <c:v>39722</c:v>
                </c:pt>
                <c:pt idx="48">
                  <c:v>39814</c:v>
                </c:pt>
                <c:pt idx="49">
                  <c:v>39904</c:v>
                </c:pt>
                <c:pt idx="50">
                  <c:v>39995</c:v>
                </c:pt>
                <c:pt idx="51">
                  <c:v>40087</c:v>
                </c:pt>
                <c:pt idx="52">
                  <c:v>40179</c:v>
                </c:pt>
                <c:pt idx="53">
                  <c:v>40269</c:v>
                </c:pt>
                <c:pt idx="54">
                  <c:v>40360</c:v>
                </c:pt>
                <c:pt idx="55">
                  <c:v>40452</c:v>
                </c:pt>
                <c:pt idx="56">
                  <c:v>40544</c:v>
                </c:pt>
                <c:pt idx="57">
                  <c:v>40634</c:v>
                </c:pt>
                <c:pt idx="58">
                  <c:v>40725</c:v>
                </c:pt>
                <c:pt idx="59">
                  <c:v>40817</c:v>
                </c:pt>
                <c:pt idx="60">
                  <c:v>40909</c:v>
                </c:pt>
                <c:pt idx="61">
                  <c:v>41000</c:v>
                </c:pt>
                <c:pt idx="62">
                  <c:v>41091</c:v>
                </c:pt>
                <c:pt idx="63">
                  <c:v>41183</c:v>
                </c:pt>
                <c:pt idx="64">
                  <c:v>41275</c:v>
                </c:pt>
                <c:pt idx="65">
                  <c:v>41365</c:v>
                </c:pt>
                <c:pt idx="66">
                  <c:v>41456</c:v>
                </c:pt>
                <c:pt idx="67">
                  <c:v>41548</c:v>
                </c:pt>
                <c:pt idx="68">
                  <c:v>41640</c:v>
                </c:pt>
                <c:pt idx="69">
                  <c:v>41730</c:v>
                </c:pt>
                <c:pt idx="70">
                  <c:v>41821</c:v>
                </c:pt>
                <c:pt idx="71">
                  <c:v>41913</c:v>
                </c:pt>
                <c:pt idx="72">
                  <c:v>42005</c:v>
                </c:pt>
                <c:pt idx="73">
                  <c:v>42095</c:v>
                </c:pt>
              </c:numCache>
            </c:numRef>
          </c:cat>
          <c:val>
            <c:numRef>
              <c:f>Diagnostics!$C$2:$C$92</c:f>
              <c:numCache>
                <c:formatCode>General</c:formatCode>
                <c:ptCount val="91"/>
                <c:pt idx="0">
                  <c:v>-7743.5564000000004</c:v>
                </c:pt>
                <c:pt idx="1">
                  <c:v>-1234.8353999999999</c:v>
                </c:pt>
                <c:pt idx="2">
                  <c:v>-6052.1804000000002</c:v>
                </c:pt>
                <c:pt idx="3">
                  <c:v>-2975.9838</c:v>
                </c:pt>
                <c:pt idx="4">
                  <c:v>-4024.1684</c:v>
                </c:pt>
                <c:pt idx="5">
                  <c:v>-8117.97</c:v>
                </c:pt>
                <c:pt idx="6">
                  <c:v>-17145.406999999999</c:v>
                </c:pt>
                <c:pt idx="7">
                  <c:v>-22647.685000000001</c:v>
                </c:pt>
                <c:pt idx="8">
                  <c:v>5422.5151500000002</c:v>
                </c:pt>
                <c:pt idx="9">
                  <c:v>-2861.9600999999998</c:v>
                </c:pt>
                <c:pt idx="10">
                  <c:v>-10995.083000000001</c:v>
                </c:pt>
                <c:pt idx="11">
                  <c:v>-5970.5775999999996</c:v>
                </c:pt>
                <c:pt idx="12">
                  <c:v>-30185.223999999998</c:v>
                </c:pt>
                <c:pt idx="13">
                  <c:v>-34158.773000000001</c:v>
                </c:pt>
                <c:pt idx="14">
                  <c:v>-9189.7566000000006</c:v>
                </c:pt>
                <c:pt idx="15">
                  <c:v>-13693.28</c:v>
                </c:pt>
                <c:pt idx="16">
                  <c:v>-6581.9821000000002</c:v>
                </c:pt>
                <c:pt idx="17">
                  <c:v>-10472.209000000001</c:v>
                </c:pt>
                <c:pt idx="18">
                  <c:v>7742.0379000000003</c:v>
                </c:pt>
                <c:pt idx="19">
                  <c:v>-4622.2713999999996</c:v>
                </c:pt>
                <c:pt idx="20">
                  <c:v>21933.756799999999</c:v>
                </c:pt>
                <c:pt idx="21">
                  <c:v>9187.3166700000002</c:v>
                </c:pt>
                <c:pt idx="22">
                  <c:v>26843.066299999999</c:v>
                </c:pt>
                <c:pt idx="23">
                  <c:v>16108.840200000001</c:v>
                </c:pt>
                <c:pt idx="24">
                  <c:v>19585.43</c:v>
                </c:pt>
                <c:pt idx="25">
                  <c:v>7111.5075299999999</c:v>
                </c:pt>
                <c:pt idx="26">
                  <c:v>30480.626</c:v>
                </c:pt>
                <c:pt idx="27">
                  <c:v>2932.0811899999999</c:v>
                </c:pt>
                <c:pt idx="28">
                  <c:v>8757.8271000000004</c:v>
                </c:pt>
                <c:pt idx="29">
                  <c:v>3005.55269</c:v>
                </c:pt>
                <c:pt idx="30">
                  <c:v>20325.491099999999</c:v>
                </c:pt>
                <c:pt idx="31">
                  <c:v>-9659.8127999999997</c:v>
                </c:pt>
                <c:pt idx="32">
                  <c:v>8563.4829200000004</c:v>
                </c:pt>
                <c:pt idx="33">
                  <c:v>16554.456999999999</c:v>
                </c:pt>
                <c:pt idx="34">
                  <c:v>52070.654600000002</c:v>
                </c:pt>
                <c:pt idx="35">
                  <c:v>33379.586499999998</c:v>
                </c:pt>
                <c:pt idx="36">
                  <c:v>-3233.5297</c:v>
                </c:pt>
                <c:pt idx="37">
                  <c:v>-25983.728999999999</c:v>
                </c:pt>
                <c:pt idx="38">
                  <c:v>-26443.360000000001</c:v>
                </c:pt>
                <c:pt idx="39">
                  <c:v>-6001.5474000000004</c:v>
                </c:pt>
                <c:pt idx="40">
                  <c:v>-18118.916000000001</c:v>
                </c:pt>
                <c:pt idx="41">
                  <c:v>-10236.239</c:v>
                </c:pt>
                <c:pt idx="42">
                  <c:v>-2181.4512</c:v>
                </c:pt>
                <c:pt idx="43">
                  <c:v>25298.8537</c:v>
                </c:pt>
                <c:pt idx="44">
                  <c:v>27302.592499999999</c:v>
                </c:pt>
                <c:pt idx="45">
                  <c:v>27392.819599999999</c:v>
                </c:pt>
                <c:pt idx="46">
                  <c:v>30159.533899999999</c:v>
                </c:pt>
                <c:pt idx="47">
                  <c:v>-14549.8</c:v>
                </c:pt>
                <c:pt idx="48">
                  <c:v>-19550.646000000001</c:v>
                </c:pt>
                <c:pt idx="49">
                  <c:v>-2285.9047999999998</c:v>
                </c:pt>
                <c:pt idx="50">
                  <c:v>-4116.9031999999997</c:v>
                </c:pt>
                <c:pt idx="51">
                  <c:v>-695.18317000000002</c:v>
                </c:pt>
                <c:pt idx="52">
                  <c:v>-3311.0852</c:v>
                </c:pt>
                <c:pt idx="53">
                  <c:v>9270.7716400000008</c:v>
                </c:pt>
                <c:pt idx="54">
                  <c:v>-11484.257</c:v>
                </c:pt>
                <c:pt idx="55">
                  <c:v>4699.6202300000004</c:v>
                </c:pt>
                <c:pt idx="56">
                  <c:v>10330.595600000001</c:v>
                </c:pt>
                <c:pt idx="57">
                  <c:v>13068.8248</c:v>
                </c:pt>
                <c:pt idx="58">
                  <c:v>-5594.3878000000004</c:v>
                </c:pt>
                <c:pt idx="59">
                  <c:v>13677.9241</c:v>
                </c:pt>
                <c:pt idx="60">
                  <c:v>15916.544400000001</c:v>
                </c:pt>
                <c:pt idx="61">
                  <c:v>7542.3318900000004</c:v>
                </c:pt>
                <c:pt idx="62">
                  <c:v>6502.00209</c:v>
                </c:pt>
                <c:pt idx="63">
                  <c:v>-35721.525999999998</c:v>
                </c:pt>
                <c:pt idx="64">
                  <c:v>2126.1042900000002</c:v>
                </c:pt>
                <c:pt idx="65">
                  <c:v>-7829.5636000000004</c:v>
                </c:pt>
                <c:pt idx="66">
                  <c:v>-18331.492999999999</c:v>
                </c:pt>
                <c:pt idx="67">
                  <c:v>-15801.614</c:v>
                </c:pt>
                <c:pt idx="68">
                  <c:v>-33843.472000000002</c:v>
                </c:pt>
                <c:pt idx="69">
                  <c:v>-20224.402999999998</c:v>
                </c:pt>
                <c:pt idx="70">
                  <c:v>-24029.199000000001</c:v>
                </c:pt>
                <c:pt idx="71">
                  <c:v>-6612.6660000000002</c:v>
                </c:pt>
                <c:pt idx="72">
                  <c:v>-22963.973999999998</c:v>
                </c:pt>
                <c:pt idx="73">
                  <c:v>5387.3150900000001</c:v>
                </c:pt>
                <c:pt idx="74">
                  <c:v>5334.8423300000004</c:v>
                </c:pt>
                <c:pt idx="75">
                  <c:v>14570.510200000001</c:v>
                </c:pt>
                <c:pt idx="76">
                  <c:v>15320.142</c:v>
                </c:pt>
                <c:pt idx="77">
                  <c:v>-2927.0554999999999</c:v>
                </c:pt>
                <c:pt idx="78">
                  <c:v>-10497.547</c:v>
                </c:pt>
                <c:pt idx="79">
                  <c:v>15026.033100000001</c:v>
                </c:pt>
                <c:pt idx="80">
                  <c:v>5637.5463900000004</c:v>
                </c:pt>
                <c:pt idx="81">
                  <c:v>7720.59328</c:v>
                </c:pt>
                <c:pt idx="82">
                  <c:v>-11531.79</c:v>
                </c:pt>
                <c:pt idx="83">
                  <c:v>14520.791800000001</c:v>
                </c:pt>
                <c:pt idx="84">
                  <c:v>5043.8881300000003</c:v>
                </c:pt>
                <c:pt idx="85">
                  <c:v>6263.2295800000002</c:v>
                </c:pt>
                <c:pt idx="86">
                  <c:v>-19306.365000000002</c:v>
                </c:pt>
                <c:pt idx="87">
                  <c:v>-1262.2931000000001</c:v>
                </c:pt>
                <c:pt idx="88">
                  <c:v>3616.1283100000001</c:v>
                </c:pt>
                <c:pt idx="89">
                  <c:v>13827.9223</c:v>
                </c:pt>
                <c:pt idx="90">
                  <c:v>-2559.0731999999998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4-A14F-A16F-F8B8CE475D55}"/>
            </c:ext>
          </c:extLst>
        </c:ser>
        <c:ser>
          <c:idx val="2"/>
          <c:order val="2"/>
          <c:tx>
            <c:strRef>
              <c:f>Diagnostics!$D$1</c:f>
              <c:strCache>
                <c:ptCount val="1"/>
                <c:pt idx="0">
                  <c:v>Residuals3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Diagnostics!$A$2:$A$92</c:f>
              <c:numCache>
                <c:formatCode>m/d/yy</c:formatCode>
                <c:ptCount val="91"/>
                <c:pt idx="0">
                  <c:v>35431</c:v>
                </c:pt>
                <c:pt idx="1">
                  <c:v>35521</c:v>
                </c:pt>
                <c:pt idx="2">
                  <c:v>35612</c:v>
                </c:pt>
                <c:pt idx="3">
                  <c:v>35704</c:v>
                </c:pt>
                <c:pt idx="4">
                  <c:v>35796</c:v>
                </c:pt>
                <c:pt idx="5">
                  <c:v>35886</c:v>
                </c:pt>
                <c:pt idx="6">
                  <c:v>35977</c:v>
                </c:pt>
                <c:pt idx="7">
                  <c:v>36069</c:v>
                </c:pt>
                <c:pt idx="8">
                  <c:v>36161</c:v>
                </c:pt>
                <c:pt idx="9">
                  <c:v>36251</c:v>
                </c:pt>
                <c:pt idx="10">
                  <c:v>36342</c:v>
                </c:pt>
                <c:pt idx="11">
                  <c:v>36434</c:v>
                </c:pt>
                <c:pt idx="12">
                  <c:v>36526</c:v>
                </c:pt>
                <c:pt idx="13">
                  <c:v>36617</c:v>
                </c:pt>
                <c:pt idx="14">
                  <c:v>36708</c:v>
                </c:pt>
                <c:pt idx="15">
                  <c:v>36800</c:v>
                </c:pt>
                <c:pt idx="16">
                  <c:v>36892</c:v>
                </c:pt>
                <c:pt idx="17">
                  <c:v>36982</c:v>
                </c:pt>
                <c:pt idx="18">
                  <c:v>37073</c:v>
                </c:pt>
                <c:pt idx="19">
                  <c:v>37165</c:v>
                </c:pt>
                <c:pt idx="20">
                  <c:v>37257</c:v>
                </c:pt>
                <c:pt idx="21">
                  <c:v>37347</c:v>
                </c:pt>
                <c:pt idx="22">
                  <c:v>37438</c:v>
                </c:pt>
                <c:pt idx="23">
                  <c:v>37530</c:v>
                </c:pt>
                <c:pt idx="24">
                  <c:v>37622</c:v>
                </c:pt>
                <c:pt idx="25">
                  <c:v>37712</c:v>
                </c:pt>
                <c:pt idx="26">
                  <c:v>37803</c:v>
                </c:pt>
                <c:pt idx="27">
                  <c:v>37895</c:v>
                </c:pt>
                <c:pt idx="28">
                  <c:v>37987</c:v>
                </c:pt>
                <c:pt idx="29">
                  <c:v>38078</c:v>
                </c:pt>
                <c:pt idx="30">
                  <c:v>38169</c:v>
                </c:pt>
                <c:pt idx="31">
                  <c:v>38261</c:v>
                </c:pt>
                <c:pt idx="32">
                  <c:v>38353</c:v>
                </c:pt>
                <c:pt idx="33">
                  <c:v>38443</c:v>
                </c:pt>
                <c:pt idx="34">
                  <c:v>38534</c:v>
                </c:pt>
                <c:pt idx="35">
                  <c:v>38626</c:v>
                </c:pt>
                <c:pt idx="36">
                  <c:v>38718</c:v>
                </c:pt>
                <c:pt idx="37">
                  <c:v>38808</c:v>
                </c:pt>
                <c:pt idx="38">
                  <c:v>38899</c:v>
                </c:pt>
                <c:pt idx="39">
                  <c:v>38991</c:v>
                </c:pt>
                <c:pt idx="40">
                  <c:v>39083</c:v>
                </c:pt>
                <c:pt idx="41">
                  <c:v>39173</c:v>
                </c:pt>
                <c:pt idx="42">
                  <c:v>39264</c:v>
                </c:pt>
                <c:pt idx="43">
                  <c:v>39356</c:v>
                </c:pt>
                <c:pt idx="44">
                  <c:v>39448</c:v>
                </c:pt>
                <c:pt idx="45">
                  <c:v>39539</c:v>
                </c:pt>
                <c:pt idx="46">
                  <c:v>39630</c:v>
                </c:pt>
                <c:pt idx="47">
                  <c:v>39722</c:v>
                </c:pt>
                <c:pt idx="48">
                  <c:v>39814</c:v>
                </c:pt>
                <c:pt idx="49">
                  <c:v>39904</c:v>
                </c:pt>
                <c:pt idx="50">
                  <c:v>39995</c:v>
                </c:pt>
                <c:pt idx="51">
                  <c:v>40087</c:v>
                </c:pt>
                <c:pt idx="52">
                  <c:v>40179</c:v>
                </c:pt>
                <c:pt idx="53">
                  <c:v>40269</c:v>
                </c:pt>
                <c:pt idx="54">
                  <c:v>40360</c:v>
                </c:pt>
                <c:pt idx="55">
                  <c:v>40452</c:v>
                </c:pt>
                <c:pt idx="56">
                  <c:v>40544</c:v>
                </c:pt>
                <c:pt idx="57">
                  <c:v>40634</c:v>
                </c:pt>
                <c:pt idx="58">
                  <c:v>40725</c:v>
                </c:pt>
                <c:pt idx="59">
                  <c:v>40817</c:v>
                </c:pt>
                <c:pt idx="60">
                  <c:v>40909</c:v>
                </c:pt>
                <c:pt idx="61">
                  <c:v>41000</c:v>
                </c:pt>
                <c:pt idx="62">
                  <c:v>41091</c:v>
                </c:pt>
                <c:pt idx="63">
                  <c:v>41183</c:v>
                </c:pt>
                <c:pt idx="64">
                  <c:v>41275</c:v>
                </c:pt>
                <c:pt idx="65">
                  <c:v>41365</c:v>
                </c:pt>
                <c:pt idx="66">
                  <c:v>41456</c:v>
                </c:pt>
                <c:pt idx="67">
                  <c:v>41548</c:v>
                </c:pt>
                <c:pt idx="68">
                  <c:v>41640</c:v>
                </c:pt>
                <c:pt idx="69">
                  <c:v>41730</c:v>
                </c:pt>
                <c:pt idx="70">
                  <c:v>41821</c:v>
                </c:pt>
                <c:pt idx="71">
                  <c:v>41913</c:v>
                </c:pt>
                <c:pt idx="72">
                  <c:v>42005</c:v>
                </c:pt>
                <c:pt idx="73">
                  <c:v>42095</c:v>
                </c:pt>
              </c:numCache>
            </c:numRef>
          </c:cat>
          <c:val>
            <c:numRef>
              <c:f>Diagnostics!$D$2:$D$92</c:f>
              <c:numCache>
                <c:formatCode>General</c:formatCode>
                <c:ptCount val="91"/>
                <c:pt idx="0">
                  <c:v>1890.0047400000001</c:v>
                </c:pt>
                <c:pt idx="1">
                  <c:v>-1346.7995000000001</c:v>
                </c:pt>
                <c:pt idx="2">
                  <c:v>5078.3008600000003</c:v>
                </c:pt>
                <c:pt idx="3">
                  <c:v>3663.50749</c:v>
                </c:pt>
                <c:pt idx="4">
                  <c:v>-6689.6324999999997</c:v>
                </c:pt>
                <c:pt idx="5">
                  <c:v>-12103.912</c:v>
                </c:pt>
                <c:pt idx="6">
                  <c:v>-17124.741999999998</c:v>
                </c:pt>
                <c:pt idx="7">
                  <c:v>15288.6878</c:v>
                </c:pt>
                <c:pt idx="8">
                  <c:v>-2355.5108</c:v>
                </c:pt>
                <c:pt idx="9">
                  <c:v>-11917.471</c:v>
                </c:pt>
                <c:pt idx="10">
                  <c:v>6467.8473999999997</c:v>
                </c:pt>
                <c:pt idx="11">
                  <c:v>-22054.094000000001</c:v>
                </c:pt>
                <c:pt idx="12">
                  <c:v>-17750.328000000001</c:v>
                </c:pt>
                <c:pt idx="13">
                  <c:v>12794.838599999999</c:v>
                </c:pt>
                <c:pt idx="14">
                  <c:v>-9092.5069000000003</c:v>
                </c:pt>
                <c:pt idx="15">
                  <c:v>-3904.5909000000001</c:v>
                </c:pt>
                <c:pt idx="16">
                  <c:v>-2760.0237999999999</c:v>
                </c:pt>
                <c:pt idx="17">
                  <c:v>12005.1839</c:v>
                </c:pt>
                <c:pt idx="18">
                  <c:v>-4503.0983999999999</c:v>
                </c:pt>
                <c:pt idx="19">
                  <c:v>17957.157800000001</c:v>
                </c:pt>
                <c:pt idx="20">
                  <c:v>1747.8899699999999</c:v>
                </c:pt>
                <c:pt idx="21">
                  <c:v>15806.019200000001</c:v>
                </c:pt>
                <c:pt idx="22">
                  <c:v>6343.6960600000002</c:v>
                </c:pt>
                <c:pt idx="23">
                  <c:v>-2303.7993000000001</c:v>
                </c:pt>
                <c:pt idx="24">
                  <c:v>-5636.8397000000004</c:v>
                </c:pt>
                <c:pt idx="25">
                  <c:v>19113.081699999999</c:v>
                </c:pt>
                <c:pt idx="26">
                  <c:v>-12778.394</c:v>
                </c:pt>
                <c:pt idx="27">
                  <c:v>-5541.6018000000004</c:v>
                </c:pt>
                <c:pt idx="28">
                  <c:v>-307.23737999999997</c:v>
                </c:pt>
                <c:pt idx="29">
                  <c:v>8263.0735499999992</c:v>
                </c:pt>
                <c:pt idx="30">
                  <c:v>-21383.998</c:v>
                </c:pt>
                <c:pt idx="31">
                  <c:v>4743.6979000000001</c:v>
                </c:pt>
                <c:pt idx="32">
                  <c:v>12419.3905</c:v>
                </c:pt>
                <c:pt idx="33">
                  <c:v>29743.695800000001</c:v>
                </c:pt>
                <c:pt idx="34">
                  <c:v>1412.4400499999999</c:v>
                </c:pt>
                <c:pt idx="35">
                  <c:v>-26656.545999999998</c:v>
                </c:pt>
                <c:pt idx="36">
                  <c:v>-15351.085999999999</c:v>
                </c:pt>
                <c:pt idx="37">
                  <c:v>-13134.375</c:v>
                </c:pt>
                <c:pt idx="38">
                  <c:v>7620.6976100000002</c:v>
                </c:pt>
                <c:pt idx="39">
                  <c:v>-7547.7118</c:v>
                </c:pt>
                <c:pt idx="40">
                  <c:v>-2079.2865000000002</c:v>
                </c:pt>
                <c:pt idx="41">
                  <c:v>10451.579599999999</c:v>
                </c:pt>
                <c:pt idx="42">
                  <c:v>21471.349300000002</c:v>
                </c:pt>
                <c:pt idx="43">
                  <c:v>16255.7081</c:v>
                </c:pt>
                <c:pt idx="44">
                  <c:v>9451.2371399999993</c:v>
                </c:pt>
                <c:pt idx="45">
                  <c:v>6310.04349</c:v>
                </c:pt>
                <c:pt idx="46">
                  <c:v>-18995.199000000001</c:v>
                </c:pt>
                <c:pt idx="47">
                  <c:v>-8591.6690999999992</c:v>
                </c:pt>
                <c:pt idx="48">
                  <c:v>1008.79455</c:v>
                </c:pt>
                <c:pt idx="49">
                  <c:v>-16348.852000000001</c:v>
                </c:pt>
                <c:pt idx="50">
                  <c:v>-8380.5804000000007</c:v>
                </c:pt>
                <c:pt idx="51">
                  <c:v>-10208.634</c:v>
                </c:pt>
                <c:pt idx="52">
                  <c:v>14866.255999999999</c:v>
                </c:pt>
                <c:pt idx="53">
                  <c:v>313.229285</c:v>
                </c:pt>
                <c:pt idx="54">
                  <c:v>9898.6980399999993</c:v>
                </c:pt>
                <c:pt idx="55">
                  <c:v>12516.254800000001</c:v>
                </c:pt>
                <c:pt idx="56">
                  <c:v>13.484702800000001</c:v>
                </c:pt>
                <c:pt idx="57">
                  <c:v>-4170.8248999999996</c:v>
                </c:pt>
                <c:pt idx="58">
                  <c:v>11896.212</c:v>
                </c:pt>
                <c:pt idx="59">
                  <c:v>6749.3114500000001</c:v>
                </c:pt>
                <c:pt idx="60">
                  <c:v>-2121.2366999999999</c:v>
                </c:pt>
                <c:pt idx="61">
                  <c:v>8089.6387500000001</c:v>
                </c:pt>
                <c:pt idx="62">
                  <c:v>-34475.705999999998</c:v>
                </c:pt>
                <c:pt idx="63">
                  <c:v>12896.9149</c:v>
                </c:pt>
                <c:pt idx="64">
                  <c:v>2695.23065</c:v>
                </c:pt>
                <c:pt idx="65">
                  <c:v>-15266.037</c:v>
                </c:pt>
                <c:pt idx="66">
                  <c:v>13171.2948</c:v>
                </c:pt>
                <c:pt idx="67">
                  <c:v>-22739.116999999998</c:v>
                </c:pt>
                <c:pt idx="68">
                  <c:v>1802.3545999999999</c:v>
                </c:pt>
                <c:pt idx="69">
                  <c:v>-7340.1076999999996</c:v>
                </c:pt>
                <c:pt idx="70">
                  <c:v>4253.9212699999998</c:v>
                </c:pt>
                <c:pt idx="71">
                  <c:v>5006.3168500000002</c:v>
                </c:pt>
                <c:pt idx="72">
                  <c:v>14666.069600000001</c:v>
                </c:pt>
                <c:pt idx="73">
                  <c:v>8919.8910300000007</c:v>
                </c:pt>
                <c:pt idx="74">
                  <c:v>16031.127</c:v>
                </c:pt>
                <c:pt idx="75">
                  <c:v>15537.2441</c:v>
                </c:pt>
                <c:pt idx="76">
                  <c:v>-6956.2464</c:v>
                </c:pt>
                <c:pt idx="77">
                  <c:v>-6723.1027999999997</c:v>
                </c:pt>
                <c:pt idx="78">
                  <c:v>16583.0946</c:v>
                </c:pt>
                <c:pt idx="79">
                  <c:v>-2019.0471</c:v>
                </c:pt>
                <c:pt idx="80">
                  <c:v>3074.2243699999999</c:v>
                </c:pt>
                <c:pt idx="81">
                  <c:v>-3512.8845999999999</c:v>
                </c:pt>
                <c:pt idx="82">
                  <c:v>6610.9488000000001</c:v>
                </c:pt>
                <c:pt idx="83">
                  <c:v>-3645.3424</c:v>
                </c:pt>
                <c:pt idx="84">
                  <c:v>2123.8161</c:v>
                </c:pt>
                <c:pt idx="85">
                  <c:v>-24893.061000000002</c:v>
                </c:pt>
                <c:pt idx="86">
                  <c:v>-2041.7409</c:v>
                </c:pt>
                <c:pt idx="87">
                  <c:v>3238.8056900000001</c:v>
                </c:pt>
                <c:pt idx="88">
                  <c:v>-3891.8888999999999</c:v>
                </c:pt>
                <c:pt idx="89">
                  <c:v>-15203.611000000001</c:v>
                </c:pt>
                <c:pt idx="90">
                  <c:v>-2559.0731999999998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4-A14F-A16F-F8B8CE47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30655"/>
        <c:axId val="1574584623"/>
      </c:lineChart>
      <c:dateAx>
        <c:axId val="1574130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84623"/>
        <c:crosses val="autoZero"/>
        <c:auto val="1"/>
        <c:lblOffset val="100"/>
        <c:baseTimeUnit val="months"/>
      </c:dateAx>
      <c:valAx>
        <c:axId val="15745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3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21</xdr:row>
      <xdr:rowOff>25400</xdr:rowOff>
    </xdr:from>
    <xdr:to>
      <xdr:col>15</xdr:col>
      <xdr:colOff>25400</xdr:colOff>
      <xdr:row>47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DAF7F-01A1-F64F-A6C8-C7C140B78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2</xdr:row>
      <xdr:rowOff>50800</xdr:rowOff>
    </xdr:from>
    <xdr:to>
      <xdr:col>13</xdr:col>
      <xdr:colOff>279400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26289-9609-3F45-93DF-ED88D547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topLeftCell="A145" workbookViewId="0">
      <selection activeCell="B158" sqref="B158"/>
    </sheetView>
  </sheetViews>
  <sheetFormatPr baseColWidth="10" defaultRowHeight="16" x14ac:dyDescent="0.2"/>
  <cols>
    <col min="1" max="1" width="11.83203125" style="1" customWidth="1"/>
    <col min="2" max="2" width="10.83203125" style="2"/>
  </cols>
  <sheetData>
    <row r="1" spans="1:11" x14ac:dyDescent="0.2">
      <c r="C1" t="s">
        <v>17</v>
      </c>
      <c r="D1" t="s">
        <v>0</v>
      </c>
      <c r="E1" t="s">
        <v>4</v>
      </c>
      <c r="F1" t="s">
        <v>1</v>
      </c>
      <c r="I1" t="str">
        <f>D1</f>
        <v>Export1</v>
      </c>
      <c r="J1" t="str">
        <f>E1</f>
        <v>Export2</v>
      </c>
      <c r="K1" t="str">
        <f>F1</f>
        <v>Export3</v>
      </c>
    </row>
    <row r="2" spans="1:11" x14ac:dyDescent="0.2">
      <c r="A2" s="1">
        <v>35431</v>
      </c>
      <c r="B2" s="2">
        <f t="shared" ref="B2:B65" si="0">B6-1</f>
        <v>1997</v>
      </c>
      <c r="C2">
        <v>201783</v>
      </c>
      <c r="H2">
        <v>2020</v>
      </c>
      <c r="I2" s="3">
        <f>SUMIF($B93:$B165,$H2,D93:D165)</f>
        <v>1480345.0718860691</v>
      </c>
      <c r="J2" s="3">
        <f>SUMIF($B93:$B165,$H2,E93:E165)</f>
        <v>1480345.0718860691</v>
      </c>
      <c r="K2" s="3">
        <f>SUMIF($B93:$B165,$H2,F93:F165)</f>
        <v>1551426.3259999999</v>
      </c>
    </row>
    <row r="3" spans="1:11" x14ac:dyDescent="0.2">
      <c r="A3" s="1">
        <v>35521</v>
      </c>
      <c r="B3" s="2">
        <f t="shared" si="0"/>
        <v>1997</v>
      </c>
      <c r="C3">
        <v>230786</v>
      </c>
      <c r="H3">
        <v>2021</v>
      </c>
      <c r="I3" s="3">
        <f>SUMIF($B94:$B166,$H3,D94:D166)</f>
        <v>1488401.7491249233</v>
      </c>
      <c r="J3" s="3">
        <f>SUMIF($B94:$B166,$H3,E94:E166)</f>
        <v>1488401.7491249233</v>
      </c>
      <c r="K3" s="3">
        <f>SUMIF($B94:$B166,$H3,F94:F166)</f>
        <v>1570000.2159999998</v>
      </c>
    </row>
    <row r="4" spans="1:11" x14ac:dyDescent="0.2">
      <c r="A4" s="1">
        <v>35612</v>
      </c>
      <c r="B4" s="2">
        <f t="shared" si="0"/>
        <v>1997</v>
      </c>
      <c r="C4">
        <v>219946</v>
      </c>
      <c r="H4">
        <v>2022</v>
      </c>
      <c r="I4" s="3">
        <f>SUMIF($B95:$B167,$H4,D95:D167)</f>
        <v>1525585.893650353</v>
      </c>
      <c r="J4" s="3">
        <f>SUMIF($B95:$B167,$H4,E95:E167)</f>
        <v>1525585.893650353</v>
      </c>
      <c r="K4" s="3">
        <f>SUMIF($B95:$B167,$H4,F95:F167)</f>
        <v>1608328.858</v>
      </c>
    </row>
    <row r="5" spans="1:11" x14ac:dyDescent="0.2">
      <c r="A5" s="1">
        <v>35704</v>
      </c>
      <c r="B5" s="2">
        <f t="shared" si="0"/>
        <v>1997</v>
      </c>
      <c r="C5">
        <v>218882</v>
      </c>
      <c r="H5">
        <v>2023</v>
      </c>
      <c r="I5" s="3">
        <f>SUMIF($B96:$B168,$H5,D96:D168)</f>
        <v>1572012.5477027958</v>
      </c>
      <c r="J5" s="3">
        <f>SUMIF($B96:$B168,$H5,E96:E168)</f>
        <v>1572012.5477027958</v>
      </c>
      <c r="K5" s="3">
        <f>SUMIF($B96:$B168,$H5,F96:F168)</f>
        <v>1647146.699</v>
      </c>
    </row>
    <row r="6" spans="1:11" x14ac:dyDescent="0.2">
      <c r="A6" s="1">
        <v>35796</v>
      </c>
      <c r="B6" s="2">
        <f t="shared" si="0"/>
        <v>1998</v>
      </c>
      <c r="C6">
        <v>199900</v>
      </c>
      <c r="H6">
        <v>2024</v>
      </c>
      <c r="I6" s="3">
        <f>SUMIF($B97:$B169,$H6,D97:D169)</f>
        <v>1620950.4041290591</v>
      </c>
      <c r="J6" s="3">
        <f>SUMIF($B97:$B169,$H6,E97:E169)</f>
        <v>1620950.4041290591</v>
      </c>
      <c r="K6" s="3">
        <f>SUMIF($B97:$B169,$H6,F97:F169)</f>
        <v>1690878.65</v>
      </c>
    </row>
    <row r="7" spans="1:11" x14ac:dyDescent="0.2">
      <c r="A7" s="1">
        <v>35886</v>
      </c>
      <c r="B7" s="2">
        <f t="shared" si="0"/>
        <v>1998</v>
      </c>
      <c r="C7">
        <v>214667</v>
      </c>
      <c r="H7">
        <v>2025</v>
      </c>
      <c r="I7" s="3">
        <f>SUMIF($B98:$B170,$H7,D98:D170)</f>
        <v>1669264.2202661119</v>
      </c>
      <c r="J7" s="3">
        <f>SUMIF($B98:$B170,$H7,E98:E170)</f>
        <v>1669264.2202661119</v>
      </c>
      <c r="K7" s="3">
        <f>SUMIF($B98:$B170,$H7,F98:F170)</f>
        <v>1731036.9440000001</v>
      </c>
    </row>
    <row r="8" spans="1:11" x14ac:dyDescent="0.2">
      <c r="A8" s="1">
        <v>35977</v>
      </c>
      <c r="B8" s="2">
        <f t="shared" si="0"/>
        <v>1998</v>
      </c>
      <c r="C8">
        <v>195291</v>
      </c>
      <c r="H8">
        <v>2026</v>
      </c>
      <c r="I8" s="3">
        <f>SUMIF($B99:$B171,$H8,D99:D171)</f>
        <v>1712003.4732077159</v>
      </c>
      <c r="J8" s="3">
        <f>SUMIF($B99:$B171,$H8,E99:E171)</f>
        <v>1712003.4732077159</v>
      </c>
      <c r="K8" s="3">
        <f>SUMIF($B99:$B171,$H8,F99:F171)</f>
        <v>1764612.334</v>
      </c>
    </row>
    <row r="9" spans="1:11" x14ac:dyDescent="0.2">
      <c r="A9" s="1">
        <v>36069</v>
      </c>
      <c r="B9" s="2">
        <f t="shared" si="0"/>
        <v>1998</v>
      </c>
      <c r="C9">
        <v>192841</v>
      </c>
      <c r="H9">
        <v>2027</v>
      </c>
      <c r="I9" s="3">
        <f>SUMIF($B100:$B172,$H9,D100:D172)</f>
        <v>1746040.6569154779</v>
      </c>
      <c r="J9" s="3">
        <f>SUMIF($B100:$B172,$H9,E100:E172)</f>
        <v>1746040.6569154779</v>
      </c>
      <c r="K9" s="3">
        <f>SUMIF($B100:$B172,$H9,F100:F172)</f>
        <v>1790872.8489999999</v>
      </c>
    </row>
    <row r="10" spans="1:11" x14ac:dyDescent="0.2">
      <c r="A10" s="1">
        <v>36161</v>
      </c>
      <c r="B10" s="2">
        <f t="shared" si="0"/>
        <v>1999</v>
      </c>
      <c r="C10">
        <v>210632</v>
      </c>
      <c r="H10">
        <v>2028</v>
      </c>
      <c r="I10" s="3">
        <f>SUMIF($B101:$B173,$H10,D101:D173)</f>
        <v>1777030.4366851868</v>
      </c>
      <c r="J10" s="3">
        <f>SUMIF($B101:$B173,$H10,E101:E173)</f>
        <v>1777030.4366851868</v>
      </c>
      <c r="K10" s="3">
        <f>SUMIF($B101:$B173,$H10,F101:F173)</f>
        <v>1813592.1</v>
      </c>
    </row>
    <row r="11" spans="1:11" x14ac:dyDescent="0.2">
      <c r="A11" s="1">
        <v>36251</v>
      </c>
      <c r="B11" s="2">
        <f t="shared" si="0"/>
        <v>1999</v>
      </c>
      <c r="C11">
        <v>219814</v>
      </c>
      <c r="H11">
        <v>2029</v>
      </c>
      <c r="I11" s="3">
        <f>SUMIF($B102:$B174,$H11,D102:D174)</f>
        <v>1803206.748227549</v>
      </c>
      <c r="J11" s="3">
        <f>SUMIF($B102:$B174,$H11,E102:E174)</f>
        <v>1803206.748227549</v>
      </c>
      <c r="K11" s="3">
        <f>SUMIF($B102:$B174,$H11,F102:F174)</f>
        <v>1830504.925</v>
      </c>
    </row>
    <row r="12" spans="1:11" x14ac:dyDescent="0.2">
      <c r="A12" s="1">
        <v>36342</v>
      </c>
      <c r="B12" s="2">
        <f t="shared" si="0"/>
        <v>1999</v>
      </c>
      <c r="C12">
        <v>209775</v>
      </c>
      <c r="H12">
        <v>2030</v>
      </c>
      <c r="I12" s="3">
        <f>SUMIF($B103:$B175,$H12,D103:D175)</f>
        <v>1830059.2968460869</v>
      </c>
      <c r="J12" s="3">
        <f>SUMIF($B103:$B175,$H12,E103:E175)</f>
        <v>1830059.2968460869</v>
      </c>
      <c r="K12" s="3">
        <f>SUMIF($B103:$B175,$H12,F103:F175)</f>
        <v>1848605.798</v>
      </c>
    </row>
    <row r="13" spans="1:11" x14ac:dyDescent="0.2">
      <c r="A13" s="1">
        <v>36434</v>
      </c>
      <c r="B13" s="2">
        <f t="shared" si="0"/>
        <v>1999</v>
      </c>
      <c r="C13">
        <v>218926</v>
      </c>
      <c r="H13">
        <v>2031</v>
      </c>
      <c r="I13" s="3">
        <f>SUMIF($B104:$B176,$H13,D104:D176)</f>
        <v>1855568.6196015889</v>
      </c>
      <c r="J13" s="3">
        <f>SUMIF($B104:$B176,$H13,E104:E176)</f>
        <v>1855568.6196015889</v>
      </c>
      <c r="K13" s="3">
        <f>SUMIF($B104:$B176,$H13,F104:F176)</f>
        <v>1862263.125</v>
      </c>
    </row>
    <row r="14" spans="1:11" x14ac:dyDescent="0.2">
      <c r="A14" s="1">
        <v>36526</v>
      </c>
      <c r="B14" s="2">
        <f t="shared" si="0"/>
        <v>2000</v>
      </c>
      <c r="C14">
        <v>183667</v>
      </c>
      <c r="H14">
        <v>2032</v>
      </c>
      <c r="I14" s="3">
        <f>SUMIF($B105:$B177,$H14,D105:D177)</f>
        <v>1882943.719094662</v>
      </c>
      <c r="J14" s="3">
        <f>SUMIF($B105:$B177,$H14,E105:E177)</f>
        <v>1882943.719094662</v>
      </c>
      <c r="K14" s="3">
        <f>SUMIF($B105:$B177,$H14,F105:F177)</f>
        <v>1878354.1610000003</v>
      </c>
    </row>
    <row r="15" spans="1:11" x14ac:dyDescent="0.2">
      <c r="A15" s="1">
        <v>36617</v>
      </c>
      <c r="B15" s="2">
        <f t="shared" si="0"/>
        <v>2000</v>
      </c>
      <c r="C15">
        <v>197040</v>
      </c>
      <c r="H15">
        <v>2033</v>
      </c>
      <c r="I15" s="3">
        <f>SUMIF($B106:$B178,$H15,D106:D178)</f>
        <v>1912527.4718185221</v>
      </c>
      <c r="J15" s="3">
        <f>SUMIF($B106:$B178,$H15,E106:E178)</f>
        <v>1912527.4718185221</v>
      </c>
      <c r="K15" s="3">
        <f>SUMIF($B106:$B178,$H15,F106:F178)</f>
        <v>1892227.703</v>
      </c>
    </row>
    <row r="16" spans="1:11" x14ac:dyDescent="0.2">
      <c r="A16" s="1">
        <v>36708</v>
      </c>
      <c r="B16" s="2">
        <f t="shared" si="0"/>
        <v>2000</v>
      </c>
      <c r="C16">
        <v>213604</v>
      </c>
      <c r="H16">
        <v>2034</v>
      </c>
      <c r="I16" s="3">
        <f>SUMIF($B107:$B179,$H16,D107:D179)</f>
        <v>1943966.881943661</v>
      </c>
      <c r="J16" s="3">
        <f>SUMIF($B107:$B179,$H16,E107:E179)</f>
        <v>1943966.881943661</v>
      </c>
      <c r="K16" s="3">
        <f>SUMIF($B107:$B179,$H16,F107:F179)</f>
        <v>1905180.432</v>
      </c>
    </row>
    <row r="17" spans="1:11" x14ac:dyDescent="0.2">
      <c r="A17" s="1">
        <v>36800</v>
      </c>
      <c r="B17" s="2">
        <f t="shared" si="0"/>
        <v>2000</v>
      </c>
      <c r="C17">
        <v>200394</v>
      </c>
      <c r="H17">
        <v>2035</v>
      </c>
      <c r="I17" s="3">
        <f>SUMIF($B108:$B180,$H17,D108:D180)</f>
        <v>1976880.8781393741</v>
      </c>
      <c r="J17" s="3">
        <f>SUMIF($B108:$B180,$H17,E108:E180)</f>
        <v>1976880.8781393741</v>
      </c>
      <c r="K17" s="3">
        <f>SUMIF($B108:$B180,$H17,F108:F180)</f>
        <v>1915281.9110000001</v>
      </c>
    </row>
    <row r="18" spans="1:11" x14ac:dyDescent="0.2">
      <c r="A18" s="1">
        <v>36892</v>
      </c>
      <c r="B18" s="2">
        <f t="shared" si="0"/>
        <v>2001</v>
      </c>
      <c r="C18">
        <v>196147</v>
      </c>
      <c r="H18">
        <v>2036</v>
      </c>
      <c r="I18" s="3">
        <f>SUMIF($B109:$B181,$H18,D109:D181)</f>
        <v>2011584.742980985</v>
      </c>
      <c r="J18" s="3">
        <f>SUMIF($B109:$B181,$H18,E109:E181)</f>
        <v>2011584.742980985</v>
      </c>
      <c r="K18" s="3">
        <f>SUMIF($B109:$B181,$H18,F109:F181)</f>
        <v>1926029.534</v>
      </c>
    </row>
    <row r="19" spans="1:11" x14ac:dyDescent="0.2">
      <c r="A19" s="1">
        <v>36982</v>
      </c>
      <c r="B19" s="2">
        <f t="shared" si="0"/>
        <v>2001</v>
      </c>
      <c r="C19">
        <v>210428</v>
      </c>
    </row>
    <row r="20" spans="1:11" x14ac:dyDescent="0.2">
      <c r="A20" s="1">
        <v>37073</v>
      </c>
      <c r="B20" s="2">
        <f t="shared" si="0"/>
        <v>2001</v>
      </c>
      <c r="C20">
        <v>228117</v>
      </c>
      <c r="I20" s="4">
        <f t="shared" ref="I20:J20" si="1">(I18/I2)^(1/COUNT(I3:I18))-1</f>
        <v>1.9350313151531129E-2</v>
      </c>
      <c r="J20" s="4">
        <f t="shared" si="1"/>
        <v>1.9350313151531129E-2</v>
      </c>
      <c r="K20" s="4">
        <f t="shared" ref="K20" si="2">(K18/K2)^(1/COUNT(K3:K18))-1</f>
        <v>1.3609650095287806E-2</v>
      </c>
    </row>
    <row r="21" spans="1:11" x14ac:dyDescent="0.2">
      <c r="A21" s="1">
        <v>37165</v>
      </c>
      <c r="B21" s="2">
        <f t="shared" si="0"/>
        <v>2001</v>
      </c>
      <c r="C21">
        <v>209669</v>
      </c>
    </row>
    <row r="22" spans="1:11" x14ac:dyDescent="0.2">
      <c r="A22" s="1">
        <v>37257</v>
      </c>
      <c r="B22" s="2">
        <f t="shared" si="0"/>
        <v>2002</v>
      </c>
      <c r="C22">
        <v>219249</v>
      </c>
    </row>
    <row r="23" spans="1:11" x14ac:dyDescent="0.2">
      <c r="A23" s="1">
        <v>37347</v>
      </c>
      <c r="B23" s="2">
        <f t="shared" si="0"/>
        <v>2002</v>
      </c>
      <c r="C23">
        <v>235213</v>
      </c>
    </row>
    <row r="24" spans="1:11" x14ac:dyDescent="0.2">
      <c r="A24" s="1">
        <v>37438</v>
      </c>
      <c r="B24" s="2">
        <f t="shared" si="0"/>
        <v>2002</v>
      </c>
      <c r="C24">
        <v>254984</v>
      </c>
    </row>
    <row r="25" spans="1:11" x14ac:dyDescent="0.2">
      <c r="A25" s="1">
        <v>37530</v>
      </c>
      <c r="B25" s="2">
        <f t="shared" si="0"/>
        <v>2002</v>
      </c>
      <c r="C25">
        <v>239217</v>
      </c>
    </row>
    <row r="26" spans="1:11" x14ac:dyDescent="0.2">
      <c r="A26" s="1">
        <v>37622</v>
      </c>
      <c r="B26" s="2">
        <f t="shared" si="0"/>
        <v>2003</v>
      </c>
      <c r="C26">
        <v>233259</v>
      </c>
    </row>
    <row r="27" spans="1:11" x14ac:dyDescent="0.2">
      <c r="A27" s="1">
        <v>37712</v>
      </c>
      <c r="B27" s="2">
        <f t="shared" si="0"/>
        <v>2003</v>
      </c>
      <c r="C27">
        <v>250242</v>
      </c>
    </row>
    <row r="28" spans="1:11" x14ac:dyDescent="0.2">
      <c r="A28" s="1">
        <v>37803</v>
      </c>
      <c r="B28" s="2">
        <f t="shared" si="0"/>
        <v>2003</v>
      </c>
      <c r="C28">
        <v>271277</v>
      </c>
    </row>
    <row r="29" spans="1:11" x14ac:dyDescent="0.2">
      <c r="A29" s="1">
        <v>37895</v>
      </c>
      <c r="B29" s="2">
        <f t="shared" si="0"/>
        <v>2003</v>
      </c>
      <c r="C29">
        <v>254501</v>
      </c>
    </row>
    <row r="30" spans="1:11" x14ac:dyDescent="0.2">
      <c r="A30" s="1">
        <v>37987</v>
      </c>
      <c r="B30" s="2">
        <f t="shared" si="0"/>
        <v>2004</v>
      </c>
      <c r="C30">
        <v>263091</v>
      </c>
    </row>
    <row r="31" spans="1:11" x14ac:dyDescent="0.2">
      <c r="A31" s="1">
        <v>38078</v>
      </c>
      <c r="B31" s="2">
        <f t="shared" si="0"/>
        <v>2004</v>
      </c>
      <c r="C31">
        <v>282246</v>
      </c>
    </row>
    <row r="32" spans="1:11" x14ac:dyDescent="0.2">
      <c r="A32" s="1">
        <v>38169</v>
      </c>
      <c r="B32" s="2">
        <f t="shared" si="0"/>
        <v>2004</v>
      </c>
      <c r="C32">
        <v>305971</v>
      </c>
    </row>
    <row r="33" spans="1:3" x14ac:dyDescent="0.2">
      <c r="A33" s="1">
        <v>38261</v>
      </c>
      <c r="B33" s="2">
        <f t="shared" si="0"/>
        <v>2004</v>
      </c>
      <c r="C33">
        <v>287050</v>
      </c>
    </row>
    <row r="34" spans="1:3" x14ac:dyDescent="0.2">
      <c r="A34" s="1">
        <v>38353</v>
      </c>
      <c r="B34" s="2">
        <f t="shared" si="0"/>
        <v>2005</v>
      </c>
      <c r="C34">
        <v>300284</v>
      </c>
    </row>
    <row r="35" spans="1:3" x14ac:dyDescent="0.2">
      <c r="A35" s="1">
        <v>38443</v>
      </c>
      <c r="B35" s="2">
        <f t="shared" si="0"/>
        <v>2005</v>
      </c>
      <c r="C35">
        <v>322147</v>
      </c>
    </row>
    <row r="36" spans="1:3" x14ac:dyDescent="0.2">
      <c r="A36" s="1">
        <v>38534</v>
      </c>
      <c r="B36" s="2">
        <f t="shared" si="0"/>
        <v>2005</v>
      </c>
      <c r="C36">
        <v>349226</v>
      </c>
    </row>
    <row r="37" spans="1:3" x14ac:dyDescent="0.2">
      <c r="A37" s="1">
        <v>38626</v>
      </c>
      <c r="B37" s="2">
        <f t="shared" si="0"/>
        <v>2005</v>
      </c>
      <c r="C37">
        <v>327630</v>
      </c>
    </row>
    <row r="38" spans="1:3" x14ac:dyDescent="0.2">
      <c r="A38" s="1">
        <v>38718</v>
      </c>
      <c r="B38" s="2">
        <f t="shared" si="0"/>
        <v>2006</v>
      </c>
      <c r="C38">
        <v>297423</v>
      </c>
    </row>
    <row r="39" spans="1:3" x14ac:dyDescent="0.2">
      <c r="A39" s="1">
        <v>38808</v>
      </c>
      <c r="B39" s="2">
        <f t="shared" si="0"/>
        <v>2006</v>
      </c>
      <c r="C39">
        <v>321590</v>
      </c>
    </row>
    <row r="40" spans="1:3" x14ac:dyDescent="0.2">
      <c r="A40" s="1">
        <v>38899</v>
      </c>
      <c r="B40" s="2">
        <f t="shared" si="0"/>
        <v>2006</v>
      </c>
      <c r="C40">
        <v>327639</v>
      </c>
    </row>
    <row r="41" spans="1:3" x14ac:dyDescent="0.2">
      <c r="A41" s="1">
        <v>38991</v>
      </c>
      <c r="B41" s="2">
        <f t="shared" si="0"/>
        <v>2006</v>
      </c>
      <c r="C41">
        <v>352633</v>
      </c>
    </row>
    <row r="42" spans="1:3" x14ac:dyDescent="0.2">
      <c r="A42" s="1">
        <v>39083</v>
      </c>
      <c r="B42" s="2">
        <f t="shared" si="0"/>
        <v>2007</v>
      </c>
      <c r="C42">
        <v>334102</v>
      </c>
    </row>
    <row r="43" spans="1:3" x14ac:dyDescent="0.2">
      <c r="A43" s="1">
        <v>39173</v>
      </c>
      <c r="B43" s="2">
        <f t="shared" si="0"/>
        <v>2007</v>
      </c>
      <c r="C43">
        <v>369862</v>
      </c>
    </row>
    <row r="44" spans="1:3" x14ac:dyDescent="0.2">
      <c r="A44" s="1">
        <v>39264</v>
      </c>
      <c r="B44" s="2">
        <f t="shared" si="0"/>
        <v>2007</v>
      </c>
      <c r="C44">
        <v>373820</v>
      </c>
    </row>
    <row r="45" spans="1:3" x14ac:dyDescent="0.2">
      <c r="A45" s="1">
        <v>39356</v>
      </c>
      <c r="B45" s="2">
        <f t="shared" si="0"/>
        <v>2007</v>
      </c>
      <c r="C45">
        <v>400119</v>
      </c>
    </row>
    <row r="46" spans="1:3" x14ac:dyDescent="0.2">
      <c r="A46" s="1">
        <v>39448</v>
      </c>
      <c r="B46" s="2">
        <f t="shared" si="0"/>
        <v>2008</v>
      </c>
      <c r="C46">
        <v>398877</v>
      </c>
    </row>
    <row r="47" spans="1:3" x14ac:dyDescent="0.2">
      <c r="A47" s="1">
        <v>39539</v>
      </c>
      <c r="B47" s="2">
        <f t="shared" si="0"/>
        <v>2008</v>
      </c>
      <c r="C47">
        <v>437691</v>
      </c>
    </row>
    <row r="48" spans="1:3" x14ac:dyDescent="0.2">
      <c r="A48" s="1">
        <v>39630</v>
      </c>
      <c r="B48" s="2">
        <f t="shared" si="0"/>
        <v>2008</v>
      </c>
      <c r="C48">
        <v>428852</v>
      </c>
    </row>
    <row r="49" spans="1:3" x14ac:dyDescent="0.2">
      <c r="A49" s="1">
        <v>39722</v>
      </c>
      <c r="B49" s="2">
        <f t="shared" si="0"/>
        <v>2008</v>
      </c>
      <c r="C49">
        <v>350820</v>
      </c>
    </row>
    <row r="50" spans="1:3" x14ac:dyDescent="0.2">
      <c r="A50" s="1">
        <v>39814</v>
      </c>
      <c r="B50" s="2">
        <f t="shared" si="0"/>
        <v>2009</v>
      </c>
      <c r="C50">
        <v>322782</v>
      </c>
    </row>
    <row r="51" spans="1:3" x14ac:dyDescent="0.2">
      <c r="A51" s="1">
        <v>39904</v>
      </c>
      <c r="B51" s="2">
        <f t="shared" si="0"/>
        <v>2009</v>
      </c>
      <c r="C51">
        <v>350779</v>
      </c>
    </row>
    <row r="52" spans="1:3" x14ac:dyDescent="0.2">
      <c r="A52" s="1">
        <v>39995</v>
      </c>
      <c r="B52" s="2">
        <f t="shared" si="0"/>
        <v>2009</v>
      </c>
      <c r="C52">
        <v>353571</v>
      </c>
    </row>
    <row r="53" spans="1:3" x14ac:dyDescent="0.2">
      <c r="A53" s="1">
        <v>40087</v>
      </c>
      <c r="B53" s="2">
        <f t="shared" si="0"/>
        <v>2009</v>
      </c>
      <c r="C53">
        <v>365939</v>
      </c>
    </row>
    <row r="54" spans="1:3" x14ac:dyDescent="0.2">
      <c r="A54" s="1">
        <v>40179</v>
      </c>
      <c r="B54" s="2">
        <f t="shared" si="0"/>
        <v>2010</v>
      </c>
      <c r="C54">
        <v>353206</v>
      </c>
    </row>
    <row r="55" spans="1:3" x14ac:dyDescent="0.2">
      <c r="A55" s="1">
        <v>40269</v>
      </c>
      <c r="B55" s="2">
        <f t="shared" si="0"/>
        <v>2010</v>
      </c>
      <c r="C55">
        <v>394277</v>
      </c>
    </row>
    <row r="56" spans="1:3" x14ac:dyDescent="0.2">
      <c r="A56" s="1">
        <v>40360</v>
      </c>
      <c r="B56" s="2">
        <f t="shared" si="0"/>
        <v>2010</v>
      </c>
      <c r="C56">
        <v>374369</v>
      </c>
    </row>
    <row r="57" spans="1:3" x14ac:dyDescent="0.2">
      <c r="A57" s="1">
        <v>40452</v>
      </c>
      <c r="B57" s="2">
        <f t="shared" si="0"/>
        <v>2010</v>
      </c>
      <c r="C57">
        <v>396476</v>
      </c>
    </row>
    <row r="58" spans="1:3" x14ac:dyDescent="0.2">
      <c r="A58" s="1">
        <v>40544</v>
      </c>
      <c r="B58" s="2">
        <f t="shared" si="0"/>
        <v>2011</v>
      </c>
      <c r="C58">
        <v>396238</v>
      </c>
    </row>
    <row r="59" spans="1:3" x14ac:dyDescent="0.2">
      <c r="A59" s="1">
        <v>40634</v>
      </c>
      <c r="B59" s="2">
        <f t="shared" si="0"/>
        <v>2011</v>
      </c>
      <c r="C59">
        <v>419855</v>
      </c>
    </row>
    <row r="60" spans="1:3" x14ac:dyDescent="0.2">
      <c r="A60" s="1">
        <v>40725</v>
      </c>
      <c r="B60" s="2">
        <f t="shared" si="0"/>
        <v>2011</v>
      </c>
      <c r="C60">
        <v>399556</v>
      </c>
    </row>
    <row r="61" spans="1:3" x14ac:dyDescent="0.2">
      <c r="A61" s="1">
        <v>40817</v>
      </c>
      <c r="B61" s="2">
        <f t="shared" si="0"/>
        <v>2011</v>
      </c>
      <c r="C61">
        <v>405615</v>
      </c>
    </row>
    <row r="62" spans="1:3" x14ac:dyDescent="0.2">
      <c r="A62" s="1">
        <v>40909</v>
      </c>
      <c r="B62" s="2">
        <f t="shared" si="0"/>
        <v>2012</v>
      </c>
      <c r="C62">
        <v>396210</v>
      </c>
    </row>
    <row r="63" spans="1:3" x14ac:dyDescent="0.2">
      <c r="A63" s="1">
        <v>41000</v>
      </c>
      <c r="B63" s="2">
        <f t="shared" si="0"/>
        <v>2012</v>
      </c>
      <c r="C63">
        <v>402050</v>
      </c>
    </row>
    <row r="64" spans="1:3" x14ac:dyDescent="0.2">
      <c r="A64" s="1">
        <v>41091</v>
      </c>
      <c r="B64" s="2">
        <f t="shared" si="0"/>
        <v>2012</v>
      </c>
      <c r="C64">
        <v>394707</v>
      </c>
    </row>
    <row r="65" spans="1:3" x14ac:dyDescent="0.2">
      <c r="A65" s="1">
        <v>41183</v>
      </c>
      <c r="B65" s="2">
        <f t="shared" si="0"/>
        <v>2012</v>
      </c>
      <c r="C65">
        <v>350331</v>
      </c>
    </row>
    <row r="66" spans="1:3" x14ac:dyDescent="0.2">
      <c r="A66" s="1">
        <v>41275</v>
      </c>
      <c r="B66" s="2">
        <f t="shared" ref="B66:B90" si="3">B70-1</f>
        <v>2013</v>
      </c>
      <c r="C66">
        <v>367696</v>
      </c>
    </row>
    <row r="67" spans="1:3" x14ac:dyDescent="0.2">
      <c r="A67" s="1">
        <v>41365</v>
      </c>
      <c r="B67" s="2">
        <f t="shared" si="3"/>
        <v>2013</v>
      </c>
      <c r="C67">
        <v>373708</v>
      </c>
    </row>
    <row r="68" spans="1:3" x14ac:dyDescent="0.2">
      <c r="A68" s="1">
        <v>41456</v>
      </c>
      <c r="B68" s="2">
        <f t="shared" si="3"/>
        <v>2013</v>
      </c>
      <c r="C68">
        <v>359702</v>
      </c>
    </row>
    <row r="69" spans="1:3" x14ac:dyDescent="0.2">
      <c r="A69" s="1">
        <v>41548</v>
      </c>
      <c r="B69" s="2">
        <f t="shared" si="3"/>
        <v>2013</v>
      </c>
      <c r="C69">
        <v>365595</v>
      </c>
    </row>
    <row r="70" spans="1:3" x14ac:dyDescent="0.2">
      <c r="A70" s="1">
        <v>41640</v>
      </c>
      <c r="B70" s="2">
        <f t="shared" si="3"/>
        <v>2014</v>
      </c>
      <c r="C70">
        <v>333225</v>
      </c>
    </row>
    <row r="71" spans="1:3" x14ac:dyDescent="0.2">
      <c r="A71" s="1">
        <v>41730</v>
      </c>
      <c r="B71" s="2">
        <f t="shared" si="3"/>
        <v>2014</v>
      </c>
      <c r="C71">
        <v>371374</v>
      </c>
    </row>
    <row r="72" spans="1:3" x14ac:dyDescent="0.2">
      <c r="A72" s="1">
        <v>41821</v>
      </c>
      <c r="B72" s="2">
        <f t="shared" si="3"/>
        <v>2014</v>
      </c>
      <c r="C72">
        <v>358369</v>
      </c>
    </row>
    <row r="73" spans="1:3" x14ac:dyDescent="0.2">
      <c r="A73" s="1">
        <v>41913</v>
      </c>
      <c r="B73" s="2">
        <f t="shared" si="3"/>
        <v>2014</v>
      </c>
      <c r="C73">
        <v>365877</v>
      </c>
    </row>
    <row r="74" spans="1:3" x14ac:dyDescent="0.2">
      <c r="A74" s="1">
        <v>42005</v>
      </c>
      <c r="B74" s="2">
        <f t="shared" si="3"/>
        <v>2015</v>
      </c>
      <c r="C74">
        <v>331606</v>
      </c>
    </row>
    <row r="75" spans="1:3" x14ac:dyDescent="0.2">
      <c r="A75" s="1">
        <v>42095</v>
      </c>
      <c r="B75" s="2">
        <f t="shared" si="3"/>
        <v>2015</v>
      </c>
      <c r="C75">
        <v>367640</v>
      </c>
    </row>
    <row r="76" spans="1:3" x14ac:dyDescent="0.2">
      <c r="A76" s="1">
        <v>42186</v>
      </c>
      <c r="B76" s="2">
        <f t="shared" si="3"/>
        <v>2015</v>
      </c>
      <c r="C76">
        <v>347486</v>
      </c>
    </row>
    <row r="77" spans="1:3" x14ac:dyDescent="0.2">
      <c r="A77" s="1">
        <v>42278</v>
      </c>
      <c r="B77" s="2">
        <f t="shared" si="3"/>
        <v>2015</v>
      </c>
      <c r="C77">
        <v>344893</v>
      </c>
    </row>
    <row r="78" spans="1:3" x14ac:dyDescent="0.2">
      <c r="A78" s="1">
        <v>42370</v>
      </c>
      <c r="B78" s="2">
        <f t="shared" si="3"/>
        <v>2016</v>
      </c>
      <c r="C78">
        <v>330799</v>
      </c>
    </row>
    <row r="79" spans="1:3" x14ac:dyDescent="0.2">
      <c r="A79" s="1">
        <v>42461</v>
      </c>
      <c r="B79" s="2">
        <f t="shared" si="3"/>
        <v>2016</v>
      </c>
      <c r="C79">
        <v>345520</v>
      </c>
    </row>
    <row r="80" spans="1:3" x14ac:dyDescent="0.2">
      <c r="A80" s="1">
        <v>42552</v>
      </c>
      <c r="B80" s="2">
        <f t="shared" si="3"/>
        <v>2016</v>
      </c>
      <c r="C80">
        <v>333680</v>
      </c>
    </row>
    <row r="81" spans="1:6" x14ac:dyDescent="0.2">
      <c r="A81" s="1">
        <v>42644</v>
      </c>
      <c r="B81" s="2">
        <f t="shared" si="3"/>
        <v>2016</v>
      </c>
      <c r="C81">
        <v>346128</v>
      </c>
    </row>
    <row r="82" spans="1:6" x14ac:dyDescent="0.2">
      <c r="A82" s="1">
        <v>42736</v>
      </c>
      <c r="B82" s="2">
        <f t="shared" si="3"/>
        <v>2017</v>
      </c>
      <c r="C82">
        <v>331700</v>
      </c>
    </row>
    <row r="83" spans="1:6" x14ac:dyDescent="0.2">
      <c r="A83" s="1">
        <v>42826</v>
      </c>
      <c r="B83" s="2">
        <f t="shared" si="3"/>
        <v>2017</v>
      </c>
      <c r="C83">
        <v>359960</v>
      </c>
    </row>
    <row r="84" spans="1:6" x14ac:dyDescent="0.2">
      <c r="A84" s="1">
        <v>42917</v>
      </c>
      <c r="B84" s="2">
        <f t="shared" si="3"/>
        <v>2017</v>
      </c>
      <c r="C84">
        <v>351745</v>
      </c>
    </row>
    <row r="85" spans="1:6" x14ac:dyDescent="0.2">
      <c r="A85" s="1">
        <v>43009</v>
      </c>
      <c r="B85" s="2">
        <f t="shared" si="3"/>
        <v>2017</v>
      </c>
      <c r="C85">
        <v>371056</v>
      </c>
    </row>
    <row r="86" spans="1:6" x14ac:dyDescent="0.2">
      <c r="A86" s="1">
        <v>43101</v>
      </c>
      <c r="B86" s="2">
        <f t="shared" si="3"/>
        <v>2018</v>
      </c>
      <c r="C86">
        <v>361700</v>
      </c>
    </row>
    <row r="87" spans="1:6" x14ac:dyDescent="0.2">
      <c r="A87" s="1">
        <v>43191</v>
      </c>
      <c r="B87" s="2">
        <f t="shared" si="3"/>
        <v>2018</v>
      </c>
      <c r="C87">
        <v>394689</v>
      </c>
    </row>
    <row r="88" spans="1:6" x14ac:dyDescent="0.2">
      <c r="A88" s="1">
        <v>43282</v>
      </c>
      <c r="B88" s="2">
        <f t="shared" si="3"/>
        <v>2018</v>
      </c>
      <c r="C88">
        <v>358267</v>
      </c>
    </row>
    <row r="89" spans="1:6" x14ac:dyDescent="0.2">
      <c r="A89" s="1">
        <v>43374</v>
      </c>
      <c r="B89" s="2">
        <f t="shared" si="3"/>
        <v>2018</v>
      </c>
      <c r="C89">
        <v>362124</v>
      </c>
    </row>
    <row r="90" spans="1:6" x14ac:dyDescent="0.2">
      <c r="A90" s="1">
        <v>43466</v>
      </c>
      <c r="B90" s="2">
        <f t="shared" si="3"/>
        <v>2019</v>
      </c>
      <c r="C90">
        <v>355229</v>
      </c>
    </row>
    <row r="91" spans="1:6" x14ac:dyDescent="0.2">
      <c r="A91" s="1">
        <v>43556</v>
      </c>
      <c r="B91" s="2">
        <f>B95-1</f>
        <v>2019</v>
      </c>
      <c r="C91">
        <v>386289</v>
      </c>
      <c r="D91">
        <v>386289</v>
      </c>
      <c r="E91">
        <v>386289</v>
      </c>
      <c r="F91">
        <v>386289</v>
      </c>
    </row>
    <row r="92" spans="1:6" x14ac:dyDescent="0.2">
      <c r="A92" s="1">
        <v>43647</v>
      </c>
      <c r="B92" s="2">
        <f t="shared" ref="B92:B156" si="4">YEAR(A92)</f>
        <v>2019</v>
      </c>
      <c r="D92">
        <v>361483</v>
      </c>
      <c r="E92">
        <v>361483</v>
      </c>
      <c r="F92">
        <v>361483</v>
      </c>
    </row>
    <row r="93" spans="1:6" x14ac:dyDescent="0.2">
      <c r="A93" s="1">
        <v>43739</v>
      </c>
      <c r="B93" s="2">
        <f t="shared" si="4"/>
        <v>2019</v>
      </c>
      <c r="D93">
        <v>350707.76323835901</v>
      </c>
      <c r="E93">
        <v>350707.76323835901</v>
      </c>
      <c r="F93">
        <v>365057.82</v>
      </c>
    </row>
    <row r="94" spans="1:6" x14ac:dyDescent="0.2">
      <c r="A94" s="1">
        <v>43831</v>
      </c>
      <c r="B94" s="2">
        <f t="shared" si="4"/>
        <v>2020</v>
      </c>
      <c r="D94">
        <v>379986.49716747901</v>
      </c>
      <c r="E94">
        <v>379986.49716747901</v>
      </c>
      <c r="F94">
        <v>396139.04200000002</v>
      </c>
    </row>
    <row r="95" spans="1:6" x14ac:dyDescent="0.2">
      <c r="A95" s="1">
        <v>43922</v>
      </c>
      <c r="B95" s="2">
        <f t="shared" si="4"/>
        <v>2020</v>
      </c>
      <c r="D95">
        <v>371192.70782067202</v>
      </c>
      <c r="E95">
        <v>371192.70782067202</v>
      </c>
      <c r="F95">
        <v>389229.50699999998</v>
      </c>
    </row>
    <row r="96" spans="1:6" x14ac:dyDescent="0.2">
      <c r="A96" s="1">
        <v>44013</v>
      </c>
      <c r="B96" s="2">
        <f t="shared" si="4"/>
        <v>2020</v>
      </c>
      <c r="D96">
        <v>372103.02560110902</v>
      </c>
      <c r="E96">
        <v>372103.02560110902</v>
      </c>
      <c r="F96">
        <v>388530.82799999998</v>
      </c>
    </row>
    <row r="97" spans="1:6" x14ac:dyDescent="0.2">
      <c r="A97" s="1">
        <v>44105</v>
      </c>
      <c r="B97" s="2">
        <f t="shared" si="4"/>
        <v>2020</v>
      </c>
      <c r="D97">
        <v>357062.84129680903</v>
      </c>
      <c r="E97">
        <v>357062.84129680903</v>
      </c>
      <c r="F97">
        <v>377526.94900000002</v>
      </c>
    </row>
    <row r="98" spans="1:6" x14ac:dyDescent="0.2">
      <c r="A98" s="1">
        <v>44197</v>
      </c>
      <c r="B98" s="2">
        <f t="shared" si="4"/>
        <v>2021</v>
      </c>
      <c r="D98">
        <v>381180.790735655</v>
      </c>
      <c r="E98">
        <v>381180.790735655</v>
      </c>
      <c r="F98">
        <v>399656.03399999999</v>
      </c>
    </row>
    <row r="99" spans="1:6" x14ac:dyDescent="0.2">
      <c r="A99" s="1">
        <v>44287</v>
      </c>
      <c r="B99" s="2">
        <f t="shared" si="4"/>
        <v>2021</v>
      </c>
      <c r="D99">
        <v>373300.98774664401</v>
      </c>
      <c r="E99">
        <v>373300.98774664401</v>
      </c>
      <c r="F99">
        <v>394625.04499999998</v>
      </c>
    </row>
    <row r="100" spans="1:6" x14ac:dyDescent="0.2">
      <c r="A100" s="1">
        <v>44378</v>
      </c>
      <c r="B100" s="2">
        <f t="shared" si="4"/>
        <v>2021</v>
      </c>
      <c r="D100">
        <v>372449.04471572902</v>
      </c>
      <c r="E100">
        <v>372449.04471572902</v>
      </c>
      <c r="F100">
        <v>392025.04200000002</v>
      </c>
    </row>
    <row r="101" spans="1:6" x14ac:dyDescent="0.2">
      <c r="A101" s="1">
        <v>44470</v>
      </c>
      <c r="B101" s="2">
        <f t="shared" si="4"/>
        <v>2021</v>
      </c>
      <c r="D101">
        <v>361470.925926895</v>
      </c>
      <c r="E101">
        <v>361470.925926895</v>
      </c>
      <c r="F101">
        <v>383694.09499999997</v>
      </c>
    </row>
    <row r="102" spans="1:6" x14ac:dyDescent="0.2">
      <c r="A102" s="1">
        <v>44562</v>
      </c>
      <c r="B102" s="2">
        <f t="shared" si="4"/>
        <v>2022</v>
      </c>
      <c r="D102">
        <v>387702.88639036199</v>
      </c>
      <c r="E102">
        <v>387702.88639036199</v>
      </c>
      <c r="F102">
        <v>407487.22399999999</v>
      </c>
    </row>
    <row r="103" spans="1:6" x14ac:dyDescent="0.2">
      <c r="A103" s="1">
        <v>44652</v>
      </c>
      <c r="B103" s="2">
        <f t="shared" si="4"/>
        <v>2022</v>
      </c>
      <c r="D103">
        <v>382881.11944493698</v>
      </c>
      <c r="E103">
        <v>382881.11944493698</v>
      </c>
      <c r="F103">
        <v>404510.37599999999</v>
      </c>
    </row>
    <row r="104" spans="1:6" x14ac:dyDescent="0.2">
      <c r="A104" s="1">
        <v>44743</v>
      </c>
      <c r="B104" s="2">
        <f t="shared" si="4"/>
        <v>2022</v>
      </c>
      <c r="D104">
        <v>382637.937885914</v>
      </c>
      <c r="E104">
        <v>382637.937885914</v>
      </c>
      <c r="F104">
        <v>402613.27600000001</v>
      </c>
    </row>
    <row r="105" spans="1:6" x14ac:dyDescent="0.2">
      <c r="A105" s="1">
        <v>44835</v>
      </c>
      <c r="B105" s="2">
        <f t="shared" si="4"/>
        <v>2022</v>
      </c>
      <c r="D105">
        <v>372363.94992913998</v>
      </c>
      <c r="E105">
        <v>372363.94992913998</v>
      </c>
      <c r="F105">
        <v>393717.98200000002</v>
      </c>
    </row>
    <row r="106" spans="1:6" x14ac:dyDescent="0.2">
      <c r="A106" s="1">
        <v>44927</v>
      </c>
      <c r="B106" s="2">
        <f t="shared" si="4"/>
        <v>2023</v>
      </c>
      <c r="D106">
        <v>398280.42986833502</v>
      </c>
      <c r="E106">
        <v>398280.42986833502</v>
      </c>
      <c r="F106">
        <v>417149.28200000001</v>
      </c>
    </row>
    <row r="107" spans="1:6" x14ac:dyDescent="0.2">
      <c r="A107" s="1">
        <v>45017</v>
      </c>
      <c r="B107" s="2">
        <f t="shared" si="4"/>
        <v>2023</v>
      </c>
      <c r="D107">
        <v>394344.79543876502</v>
      </c>
      <c r="E107">
        <v>394344.79543876502</v>
      </c>
      <c r="F107">
        <v>413639.86200000002</v>
      </c>
    </row>
    <row r="108" spans="1:6" x14ac:dyDescent="0.2">
      <c r="A108" s="1">
        <v>45108</v>
      </c>
      <c r="B108" s="2">
        <f t="shared" si="4"/>
        <v>2023</v>
      </c>
      <c r="D108">
        <v>394203.75305917702</v>
      </c>
      <c r="E108">
        <v>394203.75305917702</v>
      </c>
      <c r="F108">
        <v>412143.20500000002</v>
      </c>
    </row>
    <row r="109" spans="1:6" x14ac:dyDescent="0.2">
      <c r="A109" s="1">
        <v>45200</v>
      </c>
      <c r="B109" s="2">
        <f t="shared" si="4"/>
        <v>2023</v>
      </c>
      <c r="D109">
        <v>385183.56933651899</v>
      </c>
      <c r="E109">
        <v>385183.56933651899</v>
      </c>
      <c r="F109">
        <v>404214.35</v>
      </c>
    </row>
    <row r="110" spans="1:6" x14ac:dyDescent="0.2">
      <c r="A110" s="1">
        <v>45292</v>
      </c>
      <c r="B110" s="2">
        <f t="shared" si="4"/>
        <v>2024</v>
      </c>
      <c r="D110">
        <v>411139.41423861601</v>
      </c>
      <c r="E110">
        <v>411139.41423861601</v>
      </c>
      <c r="F110">
        <v>428532.092</v>
      </c>
    </row>
    <row r="111" spans="1:6" x14ac:dyDescent="0.2">
      <c r="A111" s="1">
        <v>45383</v>
      </c>
      <c r="B111" s="2">
        <f t="shared" si="4"/>
        <v>2024</v>
      </c>
      <c r="D111">
        <v>407223.91578144202</v>
      </c>
      <c r="E111">
        <v>407223.91578144202</v>
      </c>
      <c r="F111">
        <v>425011.19500000001</v>
      </c>
    </row>
    <row r="112" spans="1:6" x14ac:dyDescent="0.2">
      <c r="A112" s="1">
        <v>45474</v>
      </c>
      <c r="B112" s="2">
        <f t="shared" si="4"/>
        <v>2024</v>
      </c>
      <c r="D112">
        <v>406020.65672868298</v>
      </c>
      <c r="E112">
        <v>406020.65672868298</v>
      </c>
      <c r="F112">
        <v>423008.82299999997</v>
      </c>
    </row>
    <row r="113" spans="1:6" x14ac:dyDescent="0.2">
      <c r="A113" s="1">
        <v>45566</v>
      </c>
      <c r="B113" s="2">
        <f t="shared" si="4"/>
        <v>2024</v>
      </c>
      <c r="D113">
        <v>396566.41738031799</v>
      </c>
      <c r="E113">
        <v>396566.41738031799</v>
      </c>
      <c r="F113">
        <v>414326.54</v>
      </c>
    </row>
    <row r="114" spans="1:6" x14ac:dyDescent="0.2">
      <c r="A114" s="1">
        <v>45658</v>
      </c>
      <c r="B114" s="2">
        <f t="shared" si="4"/>
        <v>2025</v>
      </c>
      <c r="D114">
        <v>422327.89063950098</v>
      </c>
      <c r="E114">
        <v>422327.89063950098</v>
      </c>
      <c r="F114">
        <v>438202.77399999998</v>
      </c>
    </row>
    <row r="115" spans="1:6" x14ac:dyDescent="0.2">
      <c r="A115" s="1">
        <v>45748</v>
      </c>
      <c r="B115" s="2">
        <f t="shared" si="4"/>
        <v>2025</v>
      </c>
      <c r="D115">
        <v>419092.39681082399</v>
      </c>
      <c r="E115">
        <v>419092.39681082399</v>
      </c>
      <c r="F115">
        <v>434948.97899999999</v>
      </c>
    </row>
    <row r="116" spans="1:6" x14ac:dyDescent="0.2">
      <c r="A116" s="1">
        <v>45839</v>
      </c>
      <c r="B116" s="2">
        <f t="shared" si="4"/>
        <v>2025</v>
      </c>
      <c r="D116">
        <v>418488.037281706</v>
      </c>
      <c r="E116">
        <v>418488.037281706</v>
      </c>
      <c r="F116">
        <v>433307.58</v>
      </c>
    </row>
    <row r="117" spans="1:6" x14ac:dyDescent="0.2">
      <c r="A117" s="1">
        <v>45931</v>
      </c>
      <c r="B117" s="2">
        <f t="shared" si="4"/>
        <v>2025</v>
      </c>
      <c r="D117">
        <v>409355.89553408098</v>
      </c>
      <c r="E117">
        <v>409355.89553408098</v>
      </c>
      <c r="F117">
        <v>424577.61099999998</v>
      </c>
    </row>
    <row r="118" spans="1:6" x14ac:dyDescent="0.2">
      <c r="A118" s="1">
        <v>46023</v>
      </c>
      <c r="B118" s="2">
        <f t="shared" si="4"/>
        <v>2026</v>
      </c>
      <c r="D118">
        <v>434201.13433978701</v>
      </c>
      <c r="E118">
        <v>434201.13433978701</v>
      </c>
      <c r="F118">
        <v>447625.08199999999</v>
      </c>
    </row>
    <row r="119" spans="1:6" x14ac:dyDescent="0.2">
      <c r="A119" s="1">
        <v>46113</v>
      </c>
      <c r="B119" s="2">
        <f t="shared" si="4"/>
        <v>2026</v>
      </c>
      <c r="D119">
        <v>430207.25374913198</v>
      </c>
      <c r="E119">
        <v>430207.25374913198</v>
      </c>
      <c r="F119">
        <v>443614.31099999999</v>
      </c>
    </row>
    <row r="120" spans="1:6" x14ac:dyDescent="0.2">
      <c r="A120" s="1">
        <v>46204</v>
      </c>
      <c r="B120" s="2">
        <f t="shared" si="4"/>
        <v>2026</v>
      </c>
      <c r="D120">
        <v>428740.78519870498</v>
      </c>
      <c r="E120">
        <v>428740.78519870498</v>
      </c>
      <c r="F120">
        <v>441422.44900000002</v>
      </c>
    </row>
    <row r="121" spans="1:6" x14ac:dyDescent="0.2">
      <c r="A121" s="1">
        <v>46296</v>
      </c>
      <c r="B121" s="2">
        <f t="shared" si="4"/>
        <v>2026</v>
      </c>
      <c r="D121">
        <v>418854.29992009199</v>
      </c>
      <c r="E121">
        <v>418854.29992009199</v>
      </c>
      <c r="F121">
        <v>431950.49200000003</v>
      </c>
    </row>
    <row r="122" spans="1:6" x14ac:dyDescent="0.2">
      <c r="A122" s="1">
        <v>46388</v>
      </c>
      <c r="B122" s="2">
        <f t="shared" si="4"/>
        <v>2027</v>
      </c>
      <c r="D122">
        <v>443109.60809817002</v>
      </c>
      <c r="E122">
        <v>443109.60809817002</v>
      </c>
      <c r="F122">
        <v>454556.54599999997</v>
      </c>
    </row>
    <row r="123" spans="1:6" x14ac:dyDescent="0.2">
      <c r="A123" s="1">
        <v>46478</v>
      </c>
      <c r="B123" s="2">
        <f t="shared" si="4"/>
        <v>2027</v>
      </c>
      <c r="D123">
        <v>438585.82453403698</v>
      </c>
      <c r="E123">
        <v>438585.82453403698</v>
      </c>
      <c r="F123">
        <v>450067.27799999999</v>
      </c>
    </row>
    <row r="124" spans="1:6" x14ac:dyDescent="0.2">
      <c r="A124" s="1">
        <v>46569</v>
      </c>
      <c r="B124" s="2">
        <f t="shared" si="4"/>
        <v>2027</v>
      </c>
      <c r="D124">
        <v>436970.76901090302</v>
      </c>
      <c r="E124">
        <v>436970.76901090302</v>
      </c>
      <c r="F124">
        <v>447738.20400000003</v>
      </c>
    </row>
    <row r="125" spans="1:6" x14ac:dyDescent="0.2">
      <c r="A125" s="1">
        <v>46661</v>
      </c>
      <c r="B125" s="2">
        <f t="shared" si="4"/>
        <v>2027</v>
      </c>
      <c r="D125">
        <v>427374.45527236798</v>
      </c>
      <c r="E125">
        <v>427374.45527236798</v>
      </c>
      <c r="F125">
        <v>438510.821</v>
      </c>
    </row>
    <row r="126" spans="1:6" x14ac:dyDescent="0.2">
      <c r="A126" s="1">
        <v>46753</v>
      </c>
      <c r="B126" s="2">
        <f t="shared" si="4"/>
        <v>2028</v>
      </c>
      <c r="D126">
        <v>451402.02962774498</v>
      </c>
      <c r="E126">
        <v>451402.02962774498</v>
      </c>
      <c r="F126">
        <v>460942.03899999999</v>
      </c>
    </row>
    <row r="127" spans="1:6" x14ac:dyDescent="0.2">
      <c r="A127" s="1">
        <v>46844</v>
      </c>
      <c r="B127" s="2">
        <f t="shared" si="4"/>
        <v>2028</v>
      </c>
      <c r="D127">
        <v>446742.34969221201</v>
      </c>
      <c r="E127">
        <v>446742.34969221201</v>
      </c>
      <c r="F127">
        <v>456263.505</v>
      </c>
    </row>
    <row r="128" spans="1:6" x14ac:dyDescent="0.2">
      <c r="A128" s="1">
        <v>46935</v>
      </c>
      <c r="B128" s="2">
        <f t="shared" si="4"/>
        <v>2028</v>
      </c>
      <c r="D128">
        <v>444499.48280616599</v>
      </c>
      <c r="E128">
        <v>444499.48280616599</v>
      </c>
      <c r="F128">
        <v>453110.30699999997</v>
      </c>
    </row>
    <row r="129" spans="1:6" x14ac:dyDescent="0.2">
      <c r="A129" s="1">
        <v>47027</v>
      </c>
      <c r="B129" s="2">
        <f t="shared" si="4"/>
        <v>2028</v>
      </c>
      <c r="D129">
        <v>434386.574559064</v>
      </c>
      <c r="E129">
        <v>434386.574559064</v>
      </c>
      <c r="F129">
        <v>443276.24900000001</v>
      </c>
    </row>
    <row r="130" spans="1:6" x14ac:dyDescent="0.2">
      <c r="A130" s="1">
        <v>47119</v>
      </c>
      <c r="B130" s="2">
        <f t="shared" si="4"/>
        <v>2029</v>
      </c>
      <c r="D130">
        <v>458106.631014265</v>
      </c>
      <c r="E130">
        <v>458106.631014265</v>
      </c>
      <c r="F130">
        <v>465330.42200000002</v>
      </c>
    </row>
    <row r="131" spans="1:6" x14ac:dyDescent="0.2">
      <c r="A131" s="1">
        <v>47209</v>
      </c>
      <c r="B131" s="2">
        <f t="shared" si="4"/>
        <v>2029</v>
      </c>
      <c r="D131">
        <v>453292.17690049601</v>
      </c>
      <c r="E131">
        <v>453292.17690049601</v>
      </c>
      <c r="F131">
        <v>460345.14799999999</v>
      </c>
    </row>
    <row r="132" spans="1:6" x14ac:dyDescent="0.2">
      <c r="A132" s="1">
        <v>47300</v>
      </c>
      <c r="B132" s="2">
        <f t="shared" si="4"/>
        <v>2029</v>
      </c>
      <c r="D132">
        <v>450958.49762806098</v>
      </c>
      <c r="E132">
        <v>450958.49762806098</v>
      </c>
      <c r="F132">
        <v>457218.35200000001</v>
      </c>
    </row>
    <row r="133" spans="1:6" x14ac:dyDescent="0.2">
      <c r="A133" s="1">
        <v>47392</v>
      </c>
      <c r="B133" s="2">
        <f t="shared" si="4"/>
        <v>2029</v>
      </c>
      <c r="D133">
        <v>440849.44268472702</v>
      </c>
      <c r="E133">
        <v>440849.44268472702</v>
      </c>
      <c r="F133">
        <v>447611.00300000003</v>
      </c>
    </row>
    <row r="134" spans="1:6" x14ac:dyDescent="0.2">
      <c r="A134" s="1">
        <v>47484</v>
      </c>
      <c r="B134" s="2">
        <f t="shared" si="4"/>
        <v>2030</v>
      </c>
      <c r="D134">
        <v>464753.14379287401</v>
      </c>
      <c r="E134">
        <v>464753.14379287401</v>
      </c>
      <c r="F134">
        <v>470472.43699999998</v>
      </c>
    </row>
    <row r="135" spans="1:6" x14ac:dyDescent="0.2">
      <c r="A135" s="1">
        <v>47574</v>
      </c>
      <c r="B135" s="2">
        <f t="shared" si="4"/>
        <v>2030</v>
      </c>
      <c r="D135">
        <v>460007.57779587997</v>
      </c>
      <c r="E135">
        <v>460007.57779587997</v>
      </c>
      <c r="F135">
        <v>464995.26400000002</v>
      </c>
    </row>
    <row r="136" spans="1:6" x14ac:dyDescent="0.2">
      <c r="A136" s="1">
        <v>47665</v>
      </c>
      <c r="B136" s="2">
        <f t="shared" si="4"/>
        <v>2030</v>
      </c>
      <c r="D136">
        <v>457765.102172482</v>
      </c>
      <c r="E136">
        <v>457765.102172482</v>
      </c>
      <c r="F136">
        <v>461566.228</v>
      </c>
    </row>
    <row r="137" spans="1:6" x14ac:dyDescent="0.2">
      <c r="A137" s="1">
        <v>47757</v>
      </c>
      <c r="B137" s="2">
        <f t="shared" si="4"/>
        <v>2030</v>
      </c>
      <c r="D137">
        <v>447533.47308485099</v>
      </c>
      <c r="E137">
        <v>447533.47308485099</v>
      </c>
      <c r="F137">
        <v>451571.86900000001</v>
      </c>
    </row>
    <row r="138" spans="1:6" x14ac:dyDescent="0.2">
      <c r="A138" s="1">
        <v>47849</v>
      </c>
      <c r="B138" s="2">
        <f t="shared" si="4"/>
        <v>2031</v>
      </c>
      <c r="D138">
        <v>471235.608272132</v>
      </c>
      <c r="E138">
        <v>471235.608272132</v>
      </c>
      <c r="F138">
        <v>473437.10600000003</v>
      </c>
    </row>
    <row r="139" spans="1:6" x14ac:dyDescent="0.2">
      <c r="A139" s="1">
        <v>47939</v>
      </c>
      <c r="B139" s="2">
        <f t="shared" si="4"/>
        <v>2031</v>
      </c>
      <c r="D139">
        <v>466429.099778687</v>
      </c>
      <c r="E139">
        <v>466429.099778687</v>
      </c>
      <c r="F139">
        <v>468359.24099999998</v>
      </c>
    </row>
    <row r="140" spans="1:6" x14ac:dyDescent="0.2">
      <c r="A140" s="1">
        <v>48030</v>
      </c>
      <c r="B140" s="2">
        <f t="shared" si="4"/>
        <v>2031</v>
      </c>
      <c r="D140">
        <v>464085.474348046</v>
      </c>
      <c r="E140">
        <v>464085.474348046</v>
      </c>
      <c r="F140">
        <v>465208.777</v>
      </c>
    </row>
    <row r="141" spans="1:6" x14ac:dyDescent="0.2">
      <c r="A141" s="1">
        <v>48122</v>
      </c>
      <c r="B141" s="2">
        <f t="shared" si="4"/>
        <v>2031</v>
      </c>
      <c r="D141">
        <v>453818.43720272399</v>
      </c>
      <c r="E141">
        <v>453818.43720272399</v>
      </c>
      <c r="F141">
        <v>455258.00099999999</v>
      </c>
    </row>
    <row r="142" spans="1:6" x14ac:dyDescent="0.2">
      <c r="A142" s="1">
        <v>48214</v>
      </c>
      <c r="B142" s="2">
        <f t="shared" si="4"/>
        <v>2032</v>
      </c>
      <c r="D142">
        <v>477682.460240416</v>
      </c>
      <c r="E142">
        <v>477682.460240416</v>
      </c>
      <c r="F142">
        <v>477355.85200000001</v>
      </c>
    </row>
    <row r="143" spans="1:6" x14ac:dyDescent="0.2">
      <c r="A143" s="1">
        <v>48305</v>
      </c>
      <c r="B143" s="2">
        <f t="shared" si="4"/>
        <v>2032</v>
      </c>
      <c r="D143">
        <v>473152.10474576597</v>
      </c>
      <c r="E143">
        <v>473152.10474576597</v>
      </c>
      <c r="F143">
        <v>472436.02500000002</v>
      </c>
    </row>
    <row r="144" spans="1:6" x14ac:dyDescent="0.2">
      <c r="A144" s="1">
        <v>48396</v>
      </c>
      <c r="B144" s="2">
        <f t="shared" si="4"/>
        <v>2032</v>
      </c>
      <c r="D144">
        <v>471069.64503747597</v>
      </c>
      <c r="E144">
        <v>471069.64503747597</v>
      </c>
      <c r="F144">
        <v>469290.32900000003</v>
      </c>
    </row>
    <row r="145" spans="1:6" x14ac:dyDescent="0.2">
      <c r="A145" s="1">
        <v>48488</v>
      </c>
      <c r="B145" s="2">
        <f t="shared" si="4"/>
        <v>2032</v>
      </c>
      <c r="D145">
        <v>461039.50907100399</v>
      </c>
      <c r="E145">
        <v>461039.50907100399</v>
      </c>
      <c r="F145">
        <v>459271.95500000002</v>
      </c>
    </row>
    <row r="146" spans="1:6" x14ac:dyDescent="0.2">
      <c r="A146" s="1">
        <v>48580</v>
      </c>
      <c r="B146" s="2">
        <f t="shared" si="4"/>
        <v>2033</v>
      </c>
      <c r="D146">
        <v>485034.90723442403</v>
      </c>
      <c r="E146">
        <v>485034.90723442403</v>
      </c>
      <c r="F146">
        <v>481122.71100000001</v>
      </c>
    </row>
    <row r="147" spans="1:6" x14ac:dyDescent="0.2">
      <c r="A147" s="1">
        <v>48670</v>
      </c>
      <c r="B147" s="2">
        <f t="shared" si="4"/>
        <v>2033</v>
      </c>
      <c r="D147">
        <v>480468.89930088498</v>
      </c>
      <c r="E147">
        <v>480468.89930088498</v>
      </c>
      <c r="F147">
        <v>475886.71100000001</v>
      </c>
    </row>
    <row r="148" spans="1:6" x14ac:dyDescent="0.2">
      <c r="A148" s="1">
        <v>48761</v>
      </c>
      <c r="B148" s="2">
        <f t="shared" si="4"/>
        <v>2033</v>
      </c>
      <c r="D148">
        <v>478522.47239749797</v>
      </c>
      <c r="E148">
        <v>478522.47239749797</v>
      </c>
      <c r="F148">
        <v>472690.73300000001</v>
      </c>
    </row>
    <row r="149" spans="1:6" x14ac:dyDescent="0.2">
      <c r="A149" s="1">
        <v>48853</v>
      </c>
      <c r="B149" s="2">
        <f t="shared" si="4"/>
        <v>2033</v>
      </c>
      <c r="D149">
        <v>468501.19288571499</v>
      </c>
      <c r="E149">
        <v>468501.19288571499</v>
      </c>
      <c r="F149">
        <v>462527.54800000001</v>
      </c>
    </row>
    <row r="150" spans="1:6" x14ac:dyDescent="0.2">
      <c r="A150" s="1">
        <v>48945</v>
      </c>
      <c r="B150" s="2">
        <f t="shared" si="4"/>
        <v>2034</v>
      </c>
      <c r="D150">
        <v>492628.04368771001</v>
      </c>
      <c r="E150">
        <v>492628.04368771001</v>
      </c>
      <c r="F150">
        <v>484367.07</v>
      </c>
    </row>
    <row r="151" spans="1:6" x14ac:dyDescent="0.2">
      <c r="A151" s="1">
        <v>49035</v>
      </c>
      <c r="B151" s="2">
        <f t="shared" si="4"/>
        <v>2034</v>
      </c>
      <c r="D151">
        <v>488304.73538669897</v>
      </c>
      <c r="E151">
        <v>488304.73538669897</v>
      </c>
      <c r="F151">
        <v>479217.82400000002</v>
      </c>
    </row>
    <row r="152" spans="1:6" x14ac:dyDescent="0.2">
      <c r="A152" s="1">
        <v>49126</v>
      </c>
      <c r="B152" s="2">
        <f t="shared" si="4"/>
        <v>2034</v>
      </c>
      <c r="D152">
        <v>486433.56005555001</v>
      </c>
      <c r="E152">
        <v>486433.56005555001</v>
      </c>
      <c r="F152">
        <v>475938.93900000001</v>
      </c>
    </row>
    <row r="153" spans="1:6" x14ac:dyDescent="0.2">
      <c r="A153" s="1">
        <v>49218</v>
      </c>
      <c r="B153" s="2">
        <f t="shared" si="4"/>
        <v>2034</v>
      </c>
      <c r="D153">
        <v>476600.54281370202</v>
      </c>
      <c r="E153">
        <v>476600.54281370202</v>
      </c>
      <c r="F153">
        <v>465656.59899999999</v>
      </c>
    </row>
    <row r="154" spans="1:6" x14ac:dyDescent="0.2">
      <c r="A154" s="1">
        <v>49310</v>
      </c>
      <c r="B154" s="2">
        <f t="shared" si="4"/>
        <v>2035</v>
      </c>
      <c r="D154">
        <v>500847.12992341199</v>
      </c>
      <c r="E154">
        <v>500847.12992341199</v>
      </c>
      <c r="F154">
        <v>487134.67099999997</v>
      </c>
    </row>
    <row r="155" spans="1:6" x14ac:dyDescent="0.2">
      <c r="A155" s="1">
        <v>49400</v>
      </c>
      <c r="B155" s="2">
        <f t="shared" si="4"/>
        <v>2035</v>
      </c>
      <c r="D155">
        <v>496492.27078840003</v>
      </c>
      <c r="E155">
        <v>496492.27078840003</v>
      </c>
      <c r="F155">
        <v>481732.565</v>
      </c>
    </row>
    <row r="156" spans="1:6" x14ac:dyDescent="0.2">
      <c r="A156" s="1">
        <v>49491</v>
      </c>
      <c r="B156" s="2">
        <f t="shared" si="4"/>
        <v>2035</v>
      </c>
      <c r="D156">
        <v>494608.17740062199</v>
      </c>
      <c r="E156">
        <v>494608.17740062199</v>
      </c>
      <c r="F156">
        <v>478273.473</v>
      </c>
    </row>
    <row r="157" spans="1:6" x14ac:dyDescent="0.2">
      <c r="A157" s="1">
        <v>49583</v>
      </c>
      <c r="B157" s="2">
        <f t="shared" ref="B157:B165" si="5">YEAR(A157)</f>
        <v>2035</v>
      </c>
      <c r="D157">
        <v>484933.30002694001</v>
      </c>
      <c r="E157">
        <v>484933.30002694001</v>
      </c>
      <c r="F157">
        <v>468141.20199999999</v>
      </c>
    </row>
    <row r="158" spans="1:6" x14ac:dyDescent="0.2">
      <c r="A158" s="1">
        <v>49675</v>
      </c>
      <c r="B158" s="2">
        <f t="shared" si="5"/>
        <v>2036</v>
      </c>
      <c r="D158">
        <v>509292.44565053802</v>
      </c>
      <c r="E158">
        <v>509292.44565053802</v>
      </c>
      <c r="F158">
        <v>489819.674</v>
      </c>
    </row>
    <row r="159" spans="1:6" x14ac:dyDescent="0.2">
      <c r="A159" s="1">
        <v>49766</v>
      </c>
      <c r="B159" s="2">
        <f t="shared" si="5"/>
        <v>2036</v>
      </c>
      <c r="D159">
        <v>505156.15673843201</v>
      </c>
      <c r="E159">
        <v>505156.15673843201</v>
      </c>
      <c r="F159">
        <v>484528.48200000002</v>
      </c>
    </row>
    <row r="160" spans="1:6" x14ac:dyDescent="0.2">
      <c r="A160" s="1">
        <v>49857</v>
      </c>
      <c r="B160" s="2">
        <f t="shared" si="5"/>
        <v>2036</v>
      </c>
      <c r="D160">
        <v>503408.51908910798</v>
      </c>
      <c r="E160">
        <v>503408.51908910798</v>
      </c>
      <c r="F160">
        <v>480985.413</v>
      </c>
    </row>
    <row r="161" spans="1:6" x14ac:dyDescent="0.2">
      <c r="A161" s="1">
        <v>49949</v>
      </c>
      <c r="B161" s="2">
        <f t="shared" si="5"/>
        <v>2036</v>
      </c>
      <c r="D161">
        <v>493727.62150290702</v>
      </c>
      <c r="E161">
        <v>493727.62150290702</v>
      </c>
      <c r="F161">
        <v>470695.96500000003</v>
      </c>
    </row>
    <row r="162" spans="1:6" x14ac:dyDescent="0.2">
      <c r="A162" s="1">
        <v>50041</v>
      </c>
      <c r="B162" s="2">
        <f t="shared" si="5"/>
        <v>2037</v>
      </c>
      <c r="D162">
        <v>518071.07813995797</v>
      </c>
      <c r="E162">
        <v>518071.07813995797</v>
      </c>
      <c r="F162">
        <v>492394.55900000001</v>
      </c>
    </row>
    <row r="163" spans="1:6" x14ac:dyDescent="0.2">
      <c r="A163" s="1">
        <v>50131</v>
      </c>
      <c r="B163" s="2">
        <f t="shared" si="5"/>
        <v>2037</v>
      </c>
      <c r="D163">
        <v>513895.36429314001</v>
      </c>
      <c r="E163">
        <v>513895.36429314001</v>
      </c>
      <c r="F163">
        <v>487017.696</v>
      </c>
    </row>
    <row r="164" spans="1:6" x14ac:dyDescent="0.2">
      <c r="A164" s="1">
        <v>50222</v>
      </c>
      <c r="B164" s="2">
        <f t="shared" si="5"/>
        <v>2037</v>
      </c>
      <c r="D164">
        <v>512185.68546293798</v>
      </c>
      <c r="E164">
        <v>512185.68546293798</v>
      </c>
      <c r="F164">
        <v>483447.85600000003</v>
      </c>
    </row>
    <row r="165" spans="1:6" x14ac:dyDescent="0.2">
      <c r="A165" s="1">
        <v>50314</v>
      </c>
      <c r="B165" s="2">
        <f t="shared" si="5"/>
        <v>2037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45BE-B5C5-FD44-995F-9AB3EBA839C7}">
  <dimension ref="A1:C92"/>
  <sheetViews>
    <sheetView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15</v>
      </c>
      <c r="B1" t="s">
        <v>16</v>
      </c>
      <c r="C1" t="s">
        <v>17</v>
      </c>
    </row>
    <row r="2" spans="1:3" x14ac:dyDescent="0.2">
      <c r="A2">
        <v>1997</v>
      </c>
      <c r="B2" t="s">
        <v>18</v>
      </c>
      <c r="C2">
        <v>201783</v>
      </c>
    </row>
    <row r="3" spans="1:3" x14ac:dyDescent="0.2">
      <c r="A3">
        <v>1997</v>
      </c>
      <c r="B3" t="s">
        <v>19</v>
      </c>
      <c r="C3">
        <v>230786</v>
      </c>
    </row>
    <row r="4" spans="1:3" x14ac:dyDescent="0.2">
      <c r="A4">
        <v>1997</v>
      </c>
      <c r="B4" t="s">
        <v>20</v>
      </c>
      <c r="C4">
        <v>219946</v>
      </c>
    </row>
    <row r="5" spans="1:3" x14ac:dyDescent="0.2">
      <c r="A5">
        <v>1997</v>
      </c>
      <c r="B5" t="s">
        <v>21</v>
      </c>
      <c r="C5">
        <v>218882</v>
      </c>
    </row>
    <row r="6" spans="1:3" x14ac:dyDescent="0.2">
      <c r="A6">
        <v>1998</v>
      </c>
      <c r="B6" t="s">
        <v>22</v>
      </c>
      <c r="C6">
        <v>199900</v>
      </c>
    </row>
    <row r="7" spans="1:3" x14ac:dyDescent="0.2">
      <c r="A7">
        <v>1998</v>
      </c>
      <c r="B7" t="s">
        <v>23</v>
      </c>
      <c r="C7">
        <v>214667</v>
      </c>
    </row>
    <row r="8" spans="1:3" x14ac:dyDescent="0.2">
      <c r="A8">
        <v>1998</v>
      </c>
      <c r="B8" t="s">
        <v>24</v>
      </c>
      <c r="C8">
        <v>195291</v>
      </c>
    </row>
    <row r="9" spans="1:3" x14ac:dyDescent="0.2">
      <c r="A9">
        <v>1998</v>
      </c>
      <c r="B9" t="s">
        <v>25</v>
      </c>
      <c r="C9">
        <v>192841</v>
      </c>
    </row>
    <row r="10" spans="1:3" x14ac:dyDescent="0.2">
      <c r="A10">
        <v>1999</v>
      </c>
      <c r="B10" t="s">
        <v>26</v>
      </c>
      <c r="C10">
        <v>210632</v>
      </c>
    </row>
    <row r="11" spans="1:3" x14ac:dyDescent="0.2">
      <c r="A11">
        <v>1999</v>
      </c>
      <c r="B11" t="s">
        <v>27</v>
      </c>
      <c r="C11">
        <v>219814</v>
      </c>
    </row>
    <row r="12" spans="1:3" x14ac:dyDescent="0.2">
      <c r="A12">
        <v>1999</v>
      </c>
      <c r="B12" t="s">
        <v>28</v>
      </c>
      <c r="C12">
        <v>209775</v>
      </c>
    </row>
    <row r="13" spans="1:3" x14ac:dyDescent="0.2">
      <c r="A13">
        <v>1999</v>
      </c>
      <c r="B13" t="s">
        <v>29</v>
      </c>
      <c r="C13">
        <v>218926</v>
      </c>
    </row>
    <row r="14" spans="1:3" x14ac:dyDescent="0.2">
      <c r="A14">
        <v>2000</v>
      </c>
      <c r="B14" t="s">
        <v>30</v>
      </c>
      <c r="C14">
        <v>183667</v>
      </c>
    </row>
    <row r="15" spans="1:3" x14ac:dyDescent="0.2">
      <c r="A15">
        <v>2000</v>
      </c>
      <c r="B15" t="s">
        <v>31</v>
      </c>
      <c r="C15">
        <v>197040</v>
      </c>
    </row>
    <row r="16" spans="1:3" x14ac:dyDescent="0.2">
      <c r="A16">
        <v>2000</v>
      </c>
      <c r="B16" t="s">
        <v>32</v>
      </c>
      <c r="C16">
        <v>213604</v>
      </c>
    </row>
    <row r="17" spans="1:3" x14ac:dyDescent="0.2">
      <c r="A17">
        <v>2000</v>
      </c>
      <c r="B17" t="s">
        <v>33</v>
      </c>
      <c r="C17">
        <v>200394</v>
      </c>
    </row>
    <row r="18" spans="1:3" x14ac:dyDescent="0.2">
      <c r="A18">
        <v>2001</v>
      </c>
      <c r="B18" t="s">
        <v>34</v>
      </c>
      <c r="C18">
        <v>196147</v>
      </c>
    </row>
    <row r="19" spans="1:3" x14ac:dyDescent="0.2">
      <c r="A19">
        <v>2001</v>
      </c>
      <c r="B19" t="s">
        <v>35</v>
      </c>
      <c r="C19">
        <v>210428</v>
      </c>
    </row>
    <row r="20" spans="1:3" x14ac:dyDescent="0.2">
      <c r="A20">
        <v>2001</v>
      </c>
      <c r="B20" t="s">
        <v>36</v>
      </c>
      <c r="C20">
        <v>228117</v>
      </c>
    </row>
    <row r="21" spans="1:3" x14ac:dyDescent="0.2">
      <c r="A21">
        <v>2001</v>
      </c>
      <c r="B21" t="s">
        <v>37</v>
      </c>
      <c r="C21">
        <v>209669</v>
      </c>
    </row>
    <row r="22" spans="1:3" x14ac:dyDescent="0.2">
      <c r="A22">
        <v>2002</v>
      </c>
      <c r="B22" t="s">
        <v>38</v>
      </c>
      <c r="C22">
        <v>219249</v>
      </c>
    </row>
    <row r="23" spans="1:3" x14ac:dyDescent="0.2">
      <c r="A23">
        <v>2002</v>
      </c>
      <c r="B23" t="s">
        <v>39</v>
      </c>
      <c r="C23">
        <v>235213</v>
      </c>
    </row>
    <row r="24" spans="1:3" x14ac:dyDescent="0.2">
      <c r="A24">
        <v>2002</v>
      </c>
      <c r="B24" t="s">
        <v>40</v>
      </c>
      <c r="C24">
        <v>254984</v>
      </c>
    </row>
    <row r="25" spans="1:3" x14ac:dyDescent="0.2">
      <c r="A25">
        <v>2002</v>
      </c>
      <c r="B25" t="s">
        <v>41</v>
      </c>
      <c r="C25">
        <v>239217</v>
      </c>
    </row>
    <row r="26" spans="1:3" x14ac:dyDescent="0.2">
      <c r="A26">
        <v>2003</v>
      </c>
      <c r="B26" t="s">
        <v>42</v>
      </c>
      <c r="C26">
        <v>233259</v>
      </c>
    </row>
    <row r="27" spans="1:3" x14ac:dyDescent="0.2">
      <c r="A27">
        <v>2003</v>
      </c>
      <c r="B27" t="s">
        <v>43</v>
      </c>
      <c r="C27">
        <v>250242</v>
      </c>
    </row>
    <row r="28" spans="1:3" x14ac:dyDescent="0.2">
      <c r="A28">
        <v>2003</v>
      </c>
      <c r="B28" t="s">
        <v>44</v>
      </c>
      <c r="C28">
        <v>271277</v>
      </c>
    </row>
    <row r="29" spans="1:3" x14ac:dyDescent="0.2">
      <c r="A29">
        <v>2003</v>
      </c>
      <c r="B29" t="s">
        <v>45</v>
      </c>
      <c r="C29">
        <v>254501</v>
      </c>
    </row>
    <row r="30" spans="1:3" x14ac:dyDescent="0.2">
      <c r="A30">
        <v>2004</v>
      </c>
      <c r="B30" t="s">
        <v>46</v>
      </c>
      <c r="C30">
        <v>263091</v>
      </c>
    </row>
    <row r="31" spans="1:3" x14ac:dyDescent="0.2">
      <c r="A31">
        <v>2004</v>
      </c>
      <c r="B31" t="s">
        <v>47</v>
      </c>
      <c r="C31">
        <v>282246</v>
      </c>
    </row>
    <row r="32" spans="1:3" x14ac:dyDescent="0.2">
      <c r="A32">
        <v>2004</v>
      </c>
      <c r="B32" t="s">
        <v>48</v>
      </c>
      <c r="C32">
        <v>305971</v>
      </c>
    </row>
    <row r="33" spans="1:3" x14ac:dyDescent="0.2">
      <c r="A33">
        <v>2004</v>
      </c>
      <c r="B33" t="s">
        <v>49</v>
      </c>
      <c r="C33">
        <v>287050</v>
      </c>
    </row>
    <row r="34" spans="1:3" x14ac:dyDescent="0.2">
      <c r="A34">
        <v>2005</v>
      </c>
      <c r="B34" t="s">
        <v>50</v>
      </c>
      <c r="C34">
        <v>300284</v>
      </c>
    </row>
    <row r="35" spans="1:3" x14ac:dyDescent="0.2">
      <c r="A35">
        <v>2005</v>
      </c>
      <c r="B35" t="s">
        <v>51</v>
      </c>
      <c r="C35">
        <v>322147</v>
      </c>
    </row>
    <row r="36" spans="1:3" x14ac:dyDescent="0.2">
      <c r="A36">
        <v>2005</v>
      </c>
      <c r="B36" t="s">
        <v>52</v>
      </c>
      <c r="C36">
        <v>349226</v>
      </c>
    </row>
    <row r="37" spans="1:3" x14ac:dyDescent="0.2">
      <c r="A37">
        <v>2005</v>
      </c>
      <c r="B37" t="s">
        <v>53</v>
      </c>
      <c r="C37">
        <v>327630</v>
      </c>
    </row>
    <row r="38" spans="1:3" x14ac:dyDescent="0.2">
      <c r="A38">
        <v>2006</v>
      </c>
      <c r="B38" t="s">
        <v>54</v>
      </c>
      <c r="C38">
        <v>297423</v>
      </c>
    </row>
    <row r="39" spans="1:3" x14ac:dyDescent="0.2">
      <c r="A39">
        <v>2006</v>
      </c>
      <c r="B39" t="s">
        <v>55</v>
      </c>
      <c r="C39">
        <v>321590</v>
      </c>
    </row>
    <row r="40" spans="1:3" x14ac:dyDescent="0.2">
      <c r="A40">
        <v>2006</v>
      </c>
      <c r="B40" t="s">
        <v>56</v>
      </c>
      <c r="C40">
        <v>327639</v>
      </c>
    </row>
    <row r="41" spans="1:3" x14ac:dyDescent="0.2">
      <c r="A41">
        <v>2006</v>
      </c>
      <c r="B41" t="s">
        <v>57</v>
      </c>
      <c r="C41">
        <v>352633</v>
      </c>
    </row>
    <row r="42" spans="1:3" x14ac:dyDescent="0.2">
      <c r="A42">
        <v>2007</v>
      </c>
      <c r="B42" t="s">
        <v>58</v>
      </c>
      <c r="C42">
        <v>334102</v>
      </c>
    </row>
    <row r="43" spans="1:3" x14ac:dyDescent="0.2">
      <c r="A43">
        <v>2007</v>
      </c>
      <c r="B43" t="s">
        <v>59</v>
      </c>
      <c r="C43">
        <v>369862</v>
      </c>
    </row>
    <row r="44" spans="1:3" x14ac:dyDescent="0.2">
      <c r="A44">
        <v>2007</v>
      </c>
      <c r="B44" t="s">
        <v>60</v>
      </c>
      <c r="C44">
        <v>373820</v>
      </c>
    </row>
    <row r="45" spans="1:3" x14ac:dyDescent="0.2">
      <c r="A45">
        <v>2007</v>
      </c>
      <c r="B45" t="s">
        <v>61</v>
      </c>
      <c r="C45">
        <v>400119</v>
      </c>
    </row>
    <row r="46" spans="1:3" x14ac:dyDescent="0.2">
      <c r="A46">
        <v>2008</v>
      </c>
      <c r="B46" t="s">
        <v>62</v>
      </c>
      <c r="C46">
        <v>398877</v>
      </c>
    </row>
    <row r="47" spans="1:3" x14ac:dyDescent="0.2">
      <c r="A47">
        <v>2008</v>
      </c>
      <c r="B47" t="s">
        <v>63</v>
      </c>
      <c r="C47">
        <v>437691</v>
      </c>
    </row>
    <row r="48" spans="1:3" x14ac:dyDescent="0.2">
      <c r="A48">
        <v>2008</v>
      </c>
      <c r="B48" t="s">
        <v>64</v>
      </c>
      <c r="C48">
        <v>428852</v>
      </c>
    </row>
    <row r="49" spans="1:3" x14ac:dyDescent="0.2">
      <c r="A49">
        <v>2008</v>
      </c>
      <c r="B49" t="s">
        <v>65</v>
      </c>
      <c r="C49">
        <v>350820</v>
      </c>
    </row>
    <row r="50" spans="1:3" x14ac:dyDescent="0.2">
      <c r="A50">
        <v>2009</v>
      </c>
      <c r="B50" t="s">
        <v>66</v>
      </c>
      <c r="C50">
        <v>322782</v>
      </c>
    </row>
    <row r="51" spans="1:3" x14ac:dyDescent="0.2">
      <c r="A51">
        <v>2009</v>
      </c>
      <c r="B51" t="s">
        <v>67</v>
      </c>
      <c r="C51">
        <v>350779</v>
      </c>
    </row>
    <row r="52" spans="1:3" x14ac:dyDescent="0.2">
      <c r="A52">
        <v>2009</v>
      </c>
      <c r="B52" t="s">
        <v>68</v>
      </c>
      <c r="C52">
        <v>353571</v>
      </c>
    </row>
    <row r="53" spans="1:3" x14ac:dyDescent="0.2">
      <c r="A53">
        <v>2009</v>
      </c>
      <c r="B53" t="s">
        <v>69</v>
      </c>
      <c r="C53">
        <v>365939</v>
      </c>
    </row>
    <row r="54" spans="1:3" x14ac:dyDescent="0.2">
      <c r="A54">
        <v>2010</v>
      </c>
      <c r="B54" t="s">
        <v>70</v>
      </c>
      <c r="C54">
        <v>353206</v>
      </c>
    </row>
    <row r="55" spans="1:3" x14ac:dyDescent="0.2">
      <c r="A55">
        <v>2010</v>
      </c>
      <c r="B55" t="s">
        <v>71</v>
      </c>
      <c r="C55">
        <v>394277</v>
      </c>
    </row>
    <row r="56" spans="1:3" x14ac:dyDescent="0.2">
      <c r="A56">
        <v>2010</v>
      </c>
      <c r="B56" t="s">
        <v>72</v>
      </c>
      <c r="C56">
        <v>374369</v>
      </c>
    </row>
    <row r="57" spans="1:3" x14ac:dyDescent="0.2">
      <c r="A57">
        <v>2010</v>
      </c>
      <c r="B57" t="s">
        <v>73</v>
      </c>
      <c r="C57">
        <v>396476</v>
      </c>
    </row>
    <row r="58" spans="1:3" x14ac:dyDescent="0.2">
      <c r="A58">
        <v>2011</v>
      </c>
      <c r="B58" t="s">
        <v>74</v>
      </c>
      <c r="C58">
        <v>396238</v>
      </c>
    </row>
    <row r="59" spans="1:3" x14ac:dyDescent="0.2">
      <c r="A59">
        <v>2011</v>
      </c>
      <c r="B59" t="s">
        <v>75</v>
      </c>
      <c r="C59">
        <v>419855</v>
      </c>
    </row>
    <row r="60" spans="1:3" x14ac:dyDescent="0.2">
      <c r="A60">
        <v>2011</v>
      </c>
      <c r="B60" t="s">
        <v>76</v>
      </c>
      <c r="C60">
        <v>399556</v>
      </c>
    </row>
    <row r="61" spans="1:3" x14ac:dyDescent="0.2">
      <c r="A61">
        <v>2011</v>
      </c>
      <c r="B61" t="s">
        <v>77</v>
      </c>
      <c r="C61">
        <v>405615</v>
      </c>
    </row>
    <row r="62" spans="1:3" x14ac:dyDescent="0.2">
      <c r="A62">
        <v>2012</v>
      </c>
      <c r="B62" t="s">
        <v>78</v>
      </c>
      <c r="C62">
        <v>396210</v>
      </c>
    </row>
    <row r="63" spans="1:3" x14ac:dyDescent="0.2">
      <c r="A63">
        <v>2012</v>
      </c>
      <c r="B63" t="s">
        <v>79</v>
      </c>
      <c r="C63">
        <v>402050</v>
      </c>
    </row>
    <row r="64" spans="1:3" x14ac:dyDescent="0.2">
      <c r="A64">
        <v>2012</v>
      </c>
      <c r="B64" t="s">
        <v>80</v>
      </c>
      <c r="C64">
        <v>394707</v>
      </c>
    </row>
    <row r="65" spans="1:3" x14ac:dyDescent="0.2">
      <c r="A65">
        <v>2012</v>
      </c>
      <c r="B65" t="s">
        <v>81</v>
      </c>
      <c r="C65">
        <v>350331</v>
      </c>
    </row>
    <row r="66" spans="1:3" x14ac:dyDescent="0.2">
      <c r="A66">
        <v>2013</v>
      </c>
      <c r="B66" t="s">
        <v>82</v>
      </c>
      <c r="C66">
        <v>367696</v>
      </c>
    </row>
    <row r="67" spans="1:3" x14ac:dyDescent="0.2">
      <c r="A67">
        <v>2013</v>
      </c>
      <c r="B67" t="s">
        <v>83</v>
      </c>
      <c r="C67">
        <v>373708</v>
      </c>
    </row>
    <row r="68" spans="1:3" x14ac:dyDescent="0.2">
      <c r="A68">
        <v>2013</v>
      </c>
      <c r="B68" t="s">
        <v>84</v>
      </c>
      <c r="C68">
        <v>359702</v>
      </c>
    </row>
    <row r="69" spans="1:3" x14ac:dyDescent="0.2">
      <c r="A69">
        <v>2013</v>
      </c>
      <c r="B69" t="s">
        <v>85</v>
      </c>
      <c r="C69">
        <v>365595</v>
      </c>
    </row>
    <row r="70" spans="1:3" x14ac:dyDescent="0.2">
      <c r="A70">
        <v>2014</v>
      </c>
      <c r="B70" t="s">
        <v>86</v>
      </c>
      <c r="C70">
        <v>333225</v>
      </c>
    </row>
    <row r="71" spans="1:3" x14ac:dyDescent="0.2">
      <c r="A71">
        <v>2014</v>
      </c>
      <c r="B71" t="s">
        <v>87</v>
      </c>
      <c r="C71">
        <v>371374</v>
      </c>
    </row>
    <row r="72" spans="1:3" x14ac:dyDescent="0.2">
      <c r="A72">
        <v>2014</v>
      </c>
      <c r="B72" t="s">
        <v>88</v>
      </c>
      <c r="C72">
        <v>358369</v>
      </c>
    </row>
    <row r="73" spans="1:3" x14ac:dyDescent="0.2">
      <c r="A73">
        <v>2014</v>
      </c>
      <c r="B73" t="s">
        <v>89</v>
      </c>
      <c r="C73">
        <v>365877</v>
      </c>
    </row>
    <row r="74" spans="1:3" x14ac:dyDescent="0.2">
      <c r="A74">
        <v>2015</v>
      </c>
      <c r="B74" t="s">
        <v>90</v>
      </c>
      <c r="C74">
        <v>331606</v>
      </c>
    </row>
    <row r="75" spans="1:3" x14ac:dyDescent="0.2">
      <c r="A75">
        <v>2015</v>
      </c>
      <c r="B75" t="s">
        <v>91</v>
      </c>
      <c r="C75">
        <v>367640</v>
      </c>
    </row>
    <row r="76" spans="1:3" x14ac:dyDescent="0.2">
      <c r="A76">
        <v>2015</v>
      </c>
      <c r="B76" t="s">
        <v>92</v>
      </c>
      <c r="C76">
        <v>347486</v>
      </c>
    </row>
    <row r="77" spans="1:3" x14ac:dyDescent="0.2">
      <c r="A77">
        <v>2015</v>
      </c>
      <c r="B77" t="s">
        <v>93</v>
      </c>
      <c r="C77">
        <v>344893</v>
      </c>
    </row>
    <row r="78" spans="1:3" x14ac:dyDescent="0.2">
      <c r="A78">
        <v>2016</v>
      </c>
      <c r="B78" t="s">
        <v>94</v>
      </c>
      <c r="C78">
        <v>330799</v>
      </c>
    </row>
    <row r="79" spans="1:3" x14ac:dyDescent="0.2">
      <c r="A79">
        <v>2016</v>
      </c>
      <c r="B79" t="s">
        <v>95</v>
      </c>
      <c r="C79">
        <v>345520</v>
      </c>
    </row>
    <row r="80" spans="1:3" x14ac:dyDescent="0.2">
      <c r="A80">
        <v>2016</v>
      </c>
      <c r="B80" t="s">
        <v>96</v>
      </c>
      <c r="C80">
        <v>333680</v>
      </c>
    </row>
    <row r="81" spans="1:3" x14ac:dyDescent="0.2">
      <c r="A81">
        <v>2016</v>
      </c>
      <c r="B81" t="s">
        <v>97</v>
      </c>
      <c r="C81">
        <v>346128</v>
      </c>
    </row>
    <row r="82" spans="1:3" x14ac:dyDescent="0.2">
      <c r="A82">
        <v>2017</v>
      </c>
      <c r="B82" t="s">
        <v>98</v>
      </c>
      <c r="C82">
        <v>331700</v>
      </c>
    </row>
    <row r="83" spans="1:3" x14ac:dyDescent="0.2">
      <c r="A83">
        <v>2017</v>
      </c>
      <c r="B83" t="s">
        <v>99</v>
      </c>
      <c r="C83">
        <v>359960</v>
      </c>
    </row>
    <row r="84" spans="1:3" x14ac:dyDescent="0.2">
      <c r="A84">
        <v>2017</v>
      </c>
      <c r="B84" t="s">
        <v>100</v>
      </c>
      <c r="C84">
        <v>351745</v>
      </c>
    </row>
    <row r="85" spans="1:3" x14ac:dyDescent="0.2">
      <c r="A85">
        <v>2017</v>
      </c>
      <c r="B85" t="s">
        <v>101</v>
      </c>
      <c r="C85">
        <v>371056</v>
      </c>
    </row>
    <row r="86" spans="1:3" x14ac:dyDescent="0.2">
      <c r="A86">
        <v>2018</v>
      </c>
      <c r="B86" t="s">
        <v>102</v>
      </c>
      <c r="C86">
        <v>361700</v>
      </c>
    </row>
    <row r="87" spans="1:3" x14ac:dyDescent="0.2">
      <c r="A87">
        <v>2018</v>
      </c>
      <c r="B87" t="s">
        <v>103</v>
      </c>
      <c r="C87">
        <v>394689</v>
      </c>
    </row>
    <row r="88" spans="1:3" x14ac:dyDescent="0.2">
      <c r="A88">
        <v>2018</v>
      </c>
      <c r="B88" t="s">
        <v>104</v>
      </c>
      <c r="C88">
        <v>358267</v>
      </c>
    </row>
    <row r="89" spans="1:3" x14ac:dyDescent="0.2">
      <c r="A89">
        <v>2018</v>
      </c>
      <c r="B89" t="s">
        <v>105</v>
      </c>
      <c r="C89">
        <v>362124</v>
      </c>
    </row>
    <row r="90" spans="1:3" x14ac:dyDescent="0.2">
      <c r="A90">
        <v>2019</v>
      </c>
      <c r="B90" t="s">
        <v>106</v>
      </c>
      <c r="C90">
        <v>355229</v>
      </c>
    </row>
    <row r="91" spans="1:3" x14ac:dyDescent="0.2">
      <c r="A91">
        <v>2019</v>
      </c>
      <c r="B91" t="s">
        <v>107</v>
      </c>
      <c r="C91">
        <v>386289</v>
      </c>
    </row>
    <row r="92" spans="1:3" x14ac:dyDescent="0.2">
      <c r="A92">
        <v>2019</v>
      </c>
      <c r="B92" t="s">
        <v>108</v>
      </c>
      <c r="C92">
        <v>361483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2"/>
  <sheetViews>
    <sheetView workbookViewId="0">
      <selection activeCell="H25" sqref="H25"/>
    </sheetView>
  </sheetViews>
  <sheetFormatPr baseColWidth="10" defaultRowHeight="16" x14ac:dyDescent="0.2"/>
  <sheetData>
    <row r="1" spans="1:22" x14ac:dyDescent="0.2">
      <c r="B1" t="s">
        <v>14</v>
      </c>
      <c r="C1" t="s">
        <v>2</v>
      </c>
      <c r="D1" t="s">
        <v>3</v>
      </c>
    </row>
    <row r="2" spans="1:22" x14ac:dyDescent="0.2">
      <c r="A2" s="1">
        <v>35431</v>
      </c>
      <c r="B2">
        <v>-14724.323405072601</v>
      </c>
      <c r="C2">
        <v>-7743.5564000000004</v>
      </c>
      <c r="D2">
        <v>1890.0047400000001</v>
      </c>
    </row>
    <row r="3" spans="1:22" x14ac:dyDescent="0.2">
      <c r="A3" s="1">
        <v>35521</v>
      </c>
      <c r="B3">
        <v>-1769.1221317192601</v>
      </c>
      <c r="C3">
        <v>-1234.8353999999999</v>
      </c>
      <c r="D3">
        <v>-1346.7995000000001</v>
      </c>
    </row>
    <row r="4" spans="1:22" x14ac:dyDescent="0.2">
      <c r="A4" s="1">
        <v>35612</v>
      </c>
      <c r="B4">
        <v>-5492.6488016458497</v>
      </c>
      <c r="C4">
        <v>-6052.1804000000002</v>
      </c>
      <c r="D4">
        <v>5078.3008600000003</v>
      </c>
    </row>
    <row r="5" spans="1:22" x14ac:dyDescent="0.2">
      <c r="A5" s="1">
        <v>35704</v>
      </c>
      <c r="B5">
        <v>-2105.1073308826899</v>
      </c>
      <c r="C5">
        <v>-2975.9838</v>
      </c>
      <c r="D5">
        <v>3663.50749</v>
      </c>
    </row>
    <row r="6" spans="1:22" x14ac:dyDescent="0.2">
      <c r="A6" s="1">
        <v>35796</v>
      </c>
      <c r="B6">
        <v>-1993.65709150508</v>
      </c>
      <c r="C6">
        <v>-4024.1684</v>
      </c>
      <c r="D6">
        <v>-6689.6324999999997</v>
      </c>
    </row>
    <row r="7" spans="1:22" x14ac:dyDescent="0.2">
      <c r="A7" s="1">
        <v>35886</v>
      </c>
      <c r="B7">
        <v>-10773.593371394199</v>
      </c>
      <c r="C7">
        <v>-8117.97</v>
      </c>
      <c r="D7">
        <v>-12103.912</v>
      </c>
    </row>
    <row r="8" spans="1:22" x14ac:dyDescent="0.2">
      <c r="A8" s="1">
        <v>35977</v>
      </c>
      <c r="B8">
        <v>-14634.7093701385</v>
      </c>
      <c r="C8">
        <v>-17145.406999999999</v>
      </c>
      <c r="D8">
        <v>-17124.741999999998</v>
      </c>
    </row>
    <row r="9" spans="1:22" x14ac:dyDescent="0.2">
      <c r="A9" s="1">
        <v>36069</v>
      </c>
      <c r="B9">
        <v>-14621.238608810099</v>
      </c>
      <c r="C9">
        <v>-22647.685000000001</v>
      </c>
      <c r="D9">
        <v>15288.6878</v>
      </c>
      <c r="O9">
        <v>1</v>
      </c>
      <c r="P9" t="s">
        <v>5</v>
      </c>
      <c r="Q9" t="s">
        <v>6</v>
      </c>
      <c r="R9" t="s">
        <v>7</v>
      </c>
      <c r="S9" t="s">
        <v>8</v>
      </c>
      <c r="T9" t="s">
        <v>9</v>
      </c>
      <c r="U9" t="s">
        <v>10</v>
      </c>
      <c r="V9" t="s">
        <v>11</v>
      </c>
    </row>
    <row r="10" spans="1:22" x14ac:dyDescent="0.2">
      <c r="A10" s="1">
        <v>36161</v>
      </c>
      <c r="B10">
        <v>20411.3501842531</v>
      </c>
      <c r="C10">
        <v>5422.5151500000002</v>
      </c>
      <c r="D10">
        <v>-2355.5108</v>
      </c>
      <c r="O10" t="s">
        <v>12</v>
      </c>
      <c r="P10">
        <v>209.34218170439499</v>
      </c>
      <c r="Q10">
        <v>13525.386645402799</v>
      </c>
      <c r="R10">
        <v>10399.347538972899</v>
      </c>
      <c r="S10">
        <v>-0.13766380523465799</v>
      </c>
      <c r="T10">
        <v>3.4998447104570301</v>
      </c>
      <c r="U10">
        <v>0.57459967566697501</v>
      </c>
      <c r="V10">
        <v>4.4182217801605498E-3</v>
      </c>
    </row>
    <row r="11" spans="1:22" x14ac:dyDescent="0.2">
      <c r="A11" s="1">
        <v>36251</v>
      </c>
      <c r="B11">
        <v>-4284.9975818797402</v>
      </c>
      <c r="C11">
        <v>-2861.9600999999998</v>
      </c>
      <c r="D11">
        <v>-11917.471</v>
      </c>
    </row>
    <row r="12" spans="1:22" x14ac:dyDescent="0.2">
      <c r="A12" s="1">
        <v>36342</v>
      </c>
      <c r="B12">
        <v>-12983.9700355229</v>
      </c>
      <c r="C12">
        <v>-10995.083000000001</v>
      </c>
      <c r="D12">
        <v>6467.8473999999997</v>
      </c>
    </row>
    <row r="13" spans="1:22" x14ac:dyDescent="0.2">
      <c r="A13" s="1">
        <v>36434</v>
      </c>
      <c r="B13">
        <v>3788.6681700087502</v>
      </c>
      <c r="C13">
        <v>-5970.5775999999996</v>
      </c>
      <c r="D13">
        <v>-22054.094000000001</v>
      </c>
    </row>
    <row r="14" spans="1:22" x14ac:dyDescent="0.2">
      <c r="A14" s="1">
        <v>36526</v>
      </c>
      <c r="B14">
        <v>-24907.362286493</v>
      </c>
      <c r="C14">
        <v>-30185.223999999998</v>
      </c>
      <c r="D14">
        <v>-17750.328000000001</v>
      </c>
      <c r="O14">
        <v>2</v>
      </c>
      <c r="P14" t="s">
        <v>5</v>
      </c>
      <c r="Q14" t="s">
        <v>6</v>
      </c>
      <c r="R14" t="s">
        <v>7</v>
      </c>
      <c r="S14" t="s">
        <v>8</v>
      </c>
      <c r="T14" t="s">
        <v>9</v>
      </c>
    </row>
    <row r="15" spans="1:22" x14ac:dyDescent="0.2">
      <c r="A15" s="1">
        <v>36617</v>
      </c>
      <c r="B15">
        <v>-15581.735133112301</v>
      </c>
      <c r="C15">
        <v>-34158.773000000001</v>
      </c>
      <c r="D15">
        <v>12794.838599999999</v>
      </c>
      <c r="O15" t="s">
        <v>12</v>
      </c>
      <c r="P15" t="s">
        <v>13</v>
      </c>
      <c r="Q15" t="s">
        <v>13</v>
      </c>
      <c r="R15" t="s">
        <v>13</v>
      </c>
      <c r="S15" t="s">
        <v>13</v>
      </c>
      <c r="T15" t="s">
        <v>13</v>
      </c>
    </row>
    <row r="16" spans="1:22" x14ac:dyDescent="0.2">
      <c r="A16" s="1">
        <v>36708</v>
      </c>
      <c r="B16">
        <v>14797.071375703001</v>
      </c>
      <c r="C16">
        <v>-9189.7566000000006</v>
      </c>
      <c r="D16">
        <v>-9092.5069000000003</v>
      </c>
    </row>
    <row r="17" spans="1:22" x14ac:dyDescent="0.2">
      <c r="A17" s="1">
        <v>36800</v>
      </c>
      <c r="B17">
        <v>-5945.2681573498303</v>
      </c>
      <c r="C17">
        <v>-13693.28</v>
      </c>
      <c r="D17">
        <v>-3904.5909000000001</v>
      </c>
    </row>
    <row r="18" spans="1:22" x14ac:dyDescent="0.2">
      <c r="A18" s="1">
        <v>36892</v>
      </c>
      <c r="B18">
        <v>-841.96336649815396</v>
      </c>
      <c r="C18">
        <v>-6581.9821000000002</v>
      </c>
      <c r="D18">
        <v>-2760.0237999999999</v>
      </c>
    </row>
    <row r="19" spans="1:22" x14ac:dyDescent="0.2">
      <c r="A19" s="1">
        <v>36982</v>
      </c>
      <c r="B19">
        <v>-4660.1771933480904</v>
      </c>
      <c r="C19">
        <v>-10472.209000000001</v>
      </c>
      <c r="D19">
        <v>12005.1839</v>
      </c>
      <c r="O19">
        <v>3</v>
      </c>
    </row>
    <row r="20" spans="1:22" x14ac:dyDescent="0.2">
      <c r="A20" s="1">
        <v>37073</v>
      </c>
      <c r="B20">
        <v>15105.0719022711</v>
      </c>
      <c r="C20">
        <v>7742.0379000000003</v>
      </c>
      <c r="D20">
        <v>-4503.0983999999999</v>
      </c>
      <c r="P20" t="s">
        <v>5</v>
      </c>
      <c r="Q20" t="s">
        <v>6</v>
      </c>
      <c r="R20" t="s">
        <v>7</v>
      </c>
      <c r="S20" t="s">
        <v>8</v>
      </c>
      <c r="T20" t="s">
        <v>9</v>
      </c>
      <c r="U20" t="s">
        <v>10</v>
      </c>
      <c r="V20" t="s">
        <v>11</v>
      </c>
    </row>
    <row r="21" spans="1:22" x14ac:dyDescent="0.2">
      <c r="A21" s="1">
        <v>37165</v>
      </c>
      <c r="B21">
        <v>-4072.2438026887799</v>
      </c>
      <c r="C21">
        <v>-4622.2713999999996</v>
      </c>
      <c r="D21">
        <v>17957.157800000001</v>
      </c>
      <c r="O21" t="s">
        <v>12</v>
      </c>
      <c r="P21">
        <v>-39.846806000000001</v>
      </c>
      <c r="Q21">
        <v>12171.645200000001</v>
      </c>
      <c r="R21">
        <v>9779.0082000000002</v>
      </c>
      <c r="S21">
        <v>-0.20221839999999999</v>
      </c>
      <c r="T21">
        <v>3.2829560600000001</v>
      </c>
      <c r="U21">
        <v>0.54400663000000005</v>
      </c>
      <c r="V21">
        <v>1.9154109999999998E-2</v>
      </c>
    </row>
    <row r="22" spans="1:22" x14ac:dyDescent="0.2">
      <c r="A22" s="1">
        <v>37257</v>
      </c>
      <c r="B22">
        <v>21148.578495930498</v>
      </c>
      <c r="C22">
        <v>21933.756799999999</v>
      </c>
      <c r="D22">
        <v>1747.8899699999999</v>
      </c>
    </row>
    <row r="23" spans="1:22" x14ac:dyDescent="0.2">
      <c r="A23" s="1">
        <v>37347</v>
      </c>
      <c r="B23">
        <v>1847.66193333879</v>
      </c>
      <c r="C23">
        <v>9187.3166700000002</v>
      </c>
      <c r="D23">
        <v>15806.019200000001</v>
      </c>
    </row>
    <row r="24" spans="1:22" x14ac:dyDescent="0.2">
      <c r="A24" s="1">
        <v>37438</v>
      </c>
      <c r="B24">
        <v>15570.0217674006</v>
      </c>
      <c r="C24">
        <v>26843.066299999999</v>
      </c>
      <c r="D24">
        <v>6343.6960600000002</v>
      </c>
    </row>
    <row r="25" spans="1:22" x14ac:dyDescent="0.2">
      <c r="A25" s="1">
        <v>37530</v>
      </c>
      <c r="B25">
        <v>5609.3870475727699</v>
      </c>
      <c r="C25">
        <v>16108.840200000001</v>
      </c>
      <c r="D25">
        <v>-2303.7993000000001</v>
      </c>
    </row>
    <row r="26" spans="1:22" x14ac:dyDescent="0.2">
      <c r="A26" s="1">
        <v>37622</v>
      </c>
      <c r="B26">
        <v>605.06367120332698</v>
      </c>
      <c r="C26">
        <v>19585.43</v>
      </c>
      <c r="D26">
        <v>-5636.8397000000004</v>
      </c>
    </row>
    <row r="27" spans="1:22" x14ac:dyDescent="0.2">
      <c r="A27" s="1">
        <v>37712</v>
      </c>
      <c r="B27">
        <v>746.86603893481595</v>
      </c>
      <c r="C27">
        <v>7111.5075299999999</v>
      </c>
      <c r="D27">
        <v>19113.081699999999</v>
      </c>
    </row>
    <row r="28" spans="1:22" x14ac:dyDescent="0.2">
      <c r="A28" s="1">
        <v>37803</v>
      </c>
      <c r="B28">
        <v>23643.588370466401</v>
      </c>
      <c r="C28">
        <v>30480.626</v>
      </c>
      <c r="D28">
        <v>-12778.394</v>
      </c>
    </row>
    <row r="29" spans="1:22" x14ac:dyDescent="0.2">
      <c r="A29" s="1">
        <v>37895</v>
      </c>
      <c r="B29">
        <v>-6432.7743489137602</v>
      </c>
      <c r="C29">
        <v>2932.0811899999999</v>
      </c>
      <c r="D29">
        <v>-5541.6018000000004</v>
      </c>
    </row>
    <row r="30" spans="1:22" x14ac:dyDescent="0.2">
      <c r="A30" s="1">
        <v>37987</v>
      </c>
      <c r="B30">
        <v>838.41482024024106</v>
      </c>
      <c r="C30">
        <v>8757.8271000000004</v>
      </c>
      <c r="D30">
        <v>-307.23737999999997</v>
      </c>
    </row>
    <row r="31" spans="1:22" x14ac:dyDescent="0.2">
      <c r="A31" s="1">
        <v>38078</v>
      </c>
      <c r="B31">
        <v>5240.8826854170402</v>
      </c>
      <c r="C31">
        <v>3005.55269</v>
      </c>
      <c r="D31">
        <v>8263.0735499999992</v>
      </c>
    </row>
    <row r="32" spans="1:22" x14ac:dyDescent="0.2">
      <c r="A32" s="1">
        <v>38169</v>
      </c>
      <c r="B32">
        <v>15725.2280094046</v>
      </c>
      <c r="C32">
        <v>20325.491099999999</v>
      </c>
      <c r="D32">
        <v>-21383.998</v>
      </c>
    </row>
    <row r="33" spans="1:4" x14ac:dyDescent="0.2">
      <c r="A33" s="1">
        <v>38261</v>
      </c>
      <c r="B33">
        <v>-14974.3632294608</v>
      </c>
      <c r="C33">
        <v>-9659.8127999999997</v>
      </c>
      <c r="D33">
        <v>4743.6979000000001</v>
      </c>
    </row>
    <row r="34" spans="1:4" x14ac:dyDescent="0.2">
      <c r="A34" s="1">
        <v>38353</v>
      </c>
      <c r="B34">
        <v>9464.5629279199402</v>
      </c>
      <c r="C34">
        <v>8563.4829200000004</v>
      </c>
      <c r="D34">
        <v>12419.3905</v>
      </c>
    </row>
    <row r="35" spans="1:4" x14ac:dyDescent="0.2">
      <c r="A35" s="1">
        <v>38443</v>
      </c>
      <c r="B35">
        <v>20278.459649160301</v>
      </c>
      <c r="C35">
        <v>16554.456999999999</v>
      </c>
      <c r="D35">
        <v>29743.695800000001</v>
      </c>
    </row>
    <row r="36" spans="1:4" x14ac:dyDescent="0.2">
      <c r="A36" s="1">
        <v>38534</v>
      </c>
      <c r="B36">
        <v>35769.008920891501</v>
      </c>
      <c r="C36">
        <v>52070.654600000002</v>
      </c>
      <c r="D36">
        <v>1412.4400499999999</v>
      </c>
    </row>
    <row r="37" spans="1:4" x14ac:dyDescent="0.2">
      <c r="A37" s="1">
        <v>38626</v>
      </c>
      <c r="B37">
        <v>496.70351020812598</v>
      </c>
      <c r="C37">
        <v>33379.586499999998</v>
      </c>
      <c r="D37">
        <v>-26656.545999999998</v>
      </c>
    </row>
    <row r="38" spans="1:4" x14ac:dyDescent="0.2">
      <c r="A38" s="1">
        <v>38718</v>
      </c>
      <c r="B38">
        <v>-31735.231215068899</v>
      </c>
      <c r="C38">
        <v>-3233.5297</v>
      </c>
      <c r="D38">
        <v>-15351.085999999999</v>
      </c>
    </row>
    <row r="39" spans="1:4" x14ac:dyDescent="0.2">
      <c r="A39" s="1">
        <v>38808</v>
      </c>
      <c r="B39">
        <v>-15705.4643574811</v>
      </c>
      <c r="C39">
        <v>-25983.728999999999</v>
      </c>
      <c r="D39">
        <v>-13134.375</v>
      </c>
    </row>
    <row r="40" spans="1:4" x14ac:dyDescent="0.2">
      <c r="A40" s="1">
        <v>38899</v>
      </c>
      <c r="B40">
        <v>-7295.1048968732803</v>
      </c>
      <c r="C40">
        <v>-26443.360000000001</v>
      </c>
      <c r="D40">
        <v>7620.6976100000002</v>
      </c>
    </row>
    <row r="41" spans="1:4" x14ac:dyDescent="0.2">
      <c r="A41" s="1">
        <v>38991</v>
      </c>
      <c r="B41">
        <v>21584.0124601793</v>
      </c>
      <c r="C41">
        <v>-6001.5474000000004</v>
      </c>
      <c r="D41">
        <v>-7547.7118</v>
      </c>
    </row>
    <row r="42" spans="1:4" x14ac:dyDescent="0.2">
      <c r="A42" s="1">
        <v>39083</v>
      </c>
      <c r="B42">
        <v>-6402.00719666227</v>
      </c>
      <c r="C42">
        <v>-18118.916000000001</v>
      </c>
      <c r="D42">
        <v>-2079.2865000000002</v>
      </c>
    </row>
    <row r="43" spans="1:4" x14ac:dyDescent="0.2">
      <c r="A43" s="1">
        <v>39173</v>
      </c>
      <c r="B43">
        <v>3001.2378877250599</v>
      </c>
      <c r="C43">
        <v>-10236.239</v>
      </c>
      <c r="D43">
        <v>10451.579599999999</v>
      </c>
    </row>
    <row r="44" spans="1:4" x14ac:dyDescent="0.2">
      <c r="A44" s="1">
        <v>39264</v>
      </c>
      <c r="B44">
        <v>13461.135231766601</v>
      </c>
      <c r="C44">
        <v>-2181.4512</v>
      </c>
      <c r="D44">
        <v>21471.349300000002</v>
      </c>
    </row>
    <row r="45" spans="1:4" x14ac:dyDescent="0.2">
      <c r="A45" s="1">
        <v>39356</v>
      </c>
      <c r="B45">
        <v>27093.609689415101</v>
      </c>
      <c r="C45">
        <v>25298.8537</v>
      </c>
      <c r="D45">
        <v>16255.7081</v>
      </c>
    </row>
    <row r="46" spans="1:4" x14ac:dyDescent="0.2">
      <c r="A46" s="1">
        <v>39448</v>
      </c>
      <c r="B46">
        <v>15006.591399888101</v>
      </c>
      <c r="C46">
        <v>27302.592499999999</v>
      </c>
      <c r="D46">
        <v>9451.2371399999993</v>
      </c>
    </row>
    <row r="47" spans="1:4" x14ac:dyDescent="0.2">
      <c r="A47" s="1">
        <v>39539</v>
      </c>
      <c r="B47">
        <v>3583.6820151966799</v>
      </c>
      <c r="C47">
        <v>27392.819599999999</v>
      </c>
      <c r="D47">
        <v>6310.04349</v>
      </c>
    </row>
    <row r="48" spans="1:4" x14ac:dyDescent="0.2">
      <c r="A48" s="1">
        <v>39630</v>
      </c>
      <c r="B48">
        <v>4073.48334955477</v>
      </c>
      <c r="C48">
        <v>30159.533899999999</v>
      </c>
      <c r="D48">
        <v>-18995.199000000001</v>
      </c>
    </row>
    <row r="49" spans="1:4" x14ac:dyDescent="0.2">
      <c r="A49" s="1">
        <v>39722</v>
      </c>
      <c r="B49">
        <v>-27122.715331772</v>
      </c>
      <c r="C49">
        <v>-14549.8</v>
      </c>
      <c r="D49">
        <v>-8591.6690999999992</v>
      </c>
    </row>
    <row r="50" spans="1:4" x14ac:dyDescent="0.2">
      <c r="A50" s="1">
        <v>39814</v>
      </c>
      <c r="B50">
        <v>-3794.1438837474402</v>
      </c>
      <c r="C50">
        <v>-19550.646000000001</v>
      </c>
      <c r="D50">
        <v>1008.79455</v>
      </c>
    </row>
    <row r="51" spans="1:4" x14ac:dyDescent="0.2">
      <c r="A51" s="1">
        <v>39904</v>
      </c>
      <c r="B51">
        <v>15297.979360072401</v>
      </c>
      <c r="C51">
        <v>-2285.9047999999998</v>
      </c>
      <c r="D51">
        <v>-16348.852000000001</v>
      </c>
    </row>
    <row r="52" spans="1:4" x14ac:dyDescent="0.2">
      <c r="A52" s="1">
        <v>39995</v>
      </c>
      <c r="B52">
        <v>-1304.83389836426</v>
      </c>
      <c r="C52">
        <v>-4116.9031999999997</v>
      </c>
      <c r="D52">
        <v>-8380.5804000000007</v>
      </c>
    </row>
    <row r="53" spans="1:4" x14ac:dyDescent="0.2">
      <c r="A53" s="1">
        <v>40087</v>
      </c>
      <c r="B53">
        <v>1728.3053307864</v>
      </c>
      <c r="C53">
        <v>-695.18317000000002</v>
      </c>
      <c r="D53">
        <v>-10208.634</v>
      </c>
    </row>
    <row r="54" spans="1:4" x14ac:dyDescent="0.2">
      <c r="A54" s="1">
        <v>40179</v>
      </c>
      <c r="B54">
        <v>-1915.0020993785099</v>
      </c>
      <c r="C54">
        <v>-3311.0852</v>
      </c>
      <c r="D54">
        <v>14866.255999999999</v>
      </c>
    </row>
    <row r="55" spans="1:4" x14ac:dyDescent="0.2">
      <c r="A55" s="1">
        <v>40269</v>
      </c>
      <c r="B55">
        <v>18120.320434440899</v>
      </c>
      <c r="C55">
        <v>9270.7716400000008</v>
      </c>
      <c r="D55">
        <v>313.229285</v>
      </c>
    </row>
    <row r="56" spans="1:4" x14ac:dyDescent="0.2">
      <c r="A56" s="1">
        <v>40360</v>
      </c>
      <c r="B56">
        <v>-4276.5719403032999</v>
      </c>
      <c r="C56">
        <v>-11484.257</v>
      </c>
      <c r="D56">
        <v>9898.6980399999993</v>
      </c>
    </row>
    <row r="57" spans="1:4" x14ac:dyDescent="0.2">
      <c r="A57" s="1">
        <v>40452</v>
      </c>
      <c r="B57">
        <v>8806.7633156966604</v>
      </c>
      <c r="C57">
        <v>4699.6202300000004</v>
      </c>
      <c r="D57">
        <v>12516.254800000001</v>
      </c>
    </row>
    <row r="58" spans="1:4" x14ac:dyDescent="0.2">
      <c r="A58" s="1">
        <v>40544</v>
      </c>
      <c r="B58">
        <v>9141.3356972366091</v>
      </c>
      <c r="C58">
        <v>10330.595600000001</v>
      </c>
      <c r="D58">
        <v>13.484702800000001</v>
      </c>
    </row>
    <row r="59" spans="1:4" x14ac:dyDescent="0.2">
      <c r="A59" s="1">
        <v>40634</v>
      </c>
      <c r="B59">
        <v>-2702.6723277324099</v>
      </c>
      <c r="C59">
        <v>13068.8248</v>
      </c>
      <c r="D59">
        <v>-4170.8248999999996</v>
      </c>
    </row>
    <row r="60" spans="1:4" x14ac:dyDescent="0.2">
      <c r="A60" s="1">
        <v>40725</v>
      </c>
      <c r="B60">
        <v>-12248.857391957101</v>
      </c>
      <c r="C60">
        <v>-5594.3878000000004</v>
      </c>
      <c r="D60">
        <v>11896.212</v>
      </c>
    </row>
    <row r="61" spans="1:4" x14ac:dyDescent="0.2">
      <c r="A61" s="1">
        <v>40817</v>
      </c>
      <c r="B61">
        <v>9934.2341888159208</v>
      </c>
      <c r="C61">
        <v>13677.9241</v>
      </c>
      <c r="D61">
        <v>6749.3114500000001</v>
      </c>
    </row>
    <row r="62" spans="1:4" x14ac:dyDescent="0.2">
      <c r="A62" s="1">
        <v>40909</v>
      </c>
      <c r="B62">
        <v>9652.4066784987299</v>
      </c>
      <c r="C62">
        <v>15916.544400000001</v>
      </c>
      <c r="D62">
        <v>-2121.2366999999999</v>
      </c>
    </row>
    <row r="63" spans="1:4" x14ac:dyDescent="0.2">
      <c r="A63" s="1">
        <v>41000</v>
      </c>
      <c r="B63">
        <v>-8967.1066941339996</v>
      </c>
      <c r="C63">
        <v>7542.3318900000004</v>
      </c>
      <c r="D63">
        <v>8089.6387500000001</v>
      </c>
    </row>
    <row r="64" spans="1:4" x14ac:dyDescent="0.2">
      <c r="A64" s="1">
        <v>41091</v>
      </c>
      <c r="B64">
        <v>4048.6786632757498</v>
      </c>
      <c r="C64">
        <v>6502.00209</v>
      </c>
      <c r="D64">
        <v>-34475.705999999998</v>
      </c>
    </row>
    <row r="65" spans="1:4" x14ac:dyDescent="0.2">
      <c r="A65" s="1">
        <v>41183</v>
      </c>
      <c r="B65">
        <v>-41618.255784907102</v>
      </c>
      <c r="C65">
        <v>-35721.525999999998</v>
      </c>
      <c r="D65">
        <v>12896.9149</v>
      </c>
    </row>
    <row r="66" spans="1:4" x14ac:dyDescent="0.2">
      <c r="A66" s="1">
        <v>41275</v>
      </c>
      <c r="B66">
        <v>15839.712134138301</v>
      </c>
      <c r="C66">
        <v>2126.1042900000002</v>
      </c>
      <c r="D66">
        <v>2695.23065</v>
      </c>
    </row>
    <row r="67" spans="1:4" x14ac:dyDescent="0.2">
      <c r="A67" s="1">
        <v>41365</v>
      </c>
      <c r="B67">
        <v>-939.94207211888397</v>
      </c>
      <c r="C67">
        <v>-7829.5636000000004</v>
      </c>
      <c r="D67">
        <v>-15266.037</v>
      </c>
    </row>
    <row r="68" spans="1:4" x14ac:dyDescent="0.2">
      <c r="A68" s="1">
        <v>41456</v>
      </c>
      <c r="B68">
        <v>-19327.629613205601</v>
      </c>
      <c r="C68">
        <v>-18331.492999999999</v>
      </c>
      <c r="D68">
        <v>13171.2948</v>
      </c>
    </row>
    <row r="69" spans="1:4" x14ac:dyDescent="0.2">
      <c r="A69" s="1">
        <v>41548</v>
      </c>
      <c r="B69">
        <v>3047.8392251015898</v>
      </c>
      <c r="C69">
        <v>-15801.614</v>
      </c>
      <c r="D69">
        <v>-22739.116999999998</v>
      </c>
    </row>
    <row r="70" spans="1:4" x14ac:dyDescent="0.2">
      <c r="A70" s="1">
        <v>41640</v>
      </c>
      <c r="B70">
        <v>-27793.437963249398</v>
      </c>
      <c r="C70">
        <v>-33843.472000000002</v>
      </c>
      <c r="D70">
        <v>1802.3545999999999</v>
      </c>
    </row>
    <row r="71" spans="1:4" x14ac:dyDescent="0.2">
      <c r="A71" s="1">
        <v>41730</v>
      </c>
      <c r="B71">
        <v>1416.1501968060099</v>
      </c>
      <c r="C71">
        <v>-20224.402999999998</v>
      </c>
      <c r="D71">
        <v>-7340.1076999999996</v>
      </c>
    </row>
    <row r="72" spans="1:4" x14ac:dyDescent="0.2">
      <c r="A72" s="1">
        <v>41821</v>
      </c>
      <c r="B72">
        <v>-10650.971451724299</v>
      </c>
      <c r="C72">
        <v>-24029.199000000001</v>
      </c>
      <c r="D72">
        <v>4253.9212699999998</v>
      </c>
    </row>
    <row r="73" spans="1:4" x14ac:dyDescent="0.2">
      <c r="A73" s="1">
        <v>41913</v>
      </c>
      <c r="B73">
        <v>6006.5599317442402</v>
      </c>
      <c r="C73">
        <v>-6612.6660000000002</v>
      </c>
      <c r="D73">
        <v>5006.3168500000002</v>
      </c>
    </row>
    <row r="74" spans="1:4" x14ac:dyDescent="0.2">
      <c r="A74" s="1">
        <v>42005</v>
      </c>
      <c r="B74">
        <v>-4919.4837005011505</v>
      </c>
      <c r="C74">
        <v>-22963.973999999998</v>
      </c>
      <c r="D74">
        <v>14666.069600000001</v>
      </c>
    </row>
    <row r="75" spans="1:4" x14ac:dyDescent="0.2">
      <c r="A75" s="1">
        <v>42095</v>
      </c>
      <c r="B75">
        <v>13204.975100924399</v>
      </c>
      <c r="C75">
        <v>5387.3150900000001</v>
      </c>
      <c r="D75">
        <v>8919.8910300000007</v>
      </c>
    </row>
    <row r="76" spans="1:4" x14ac:dyDescent="0.2">
      <c r="B76">
        <v>6231.0213838908303</v>
      </c>
      <c r="C76">
        <v>5334.8423300000004</v>
      </c>
      <c r="D76">
        <v>16031.127</v>
      </c>
    </row>
    <row r="77" spans="1:4" x14ac:dyDescent="0.2">
      <c r="B77">
        <v>7279.7538516740196</v>
      </c>
      <c r="C77">
        <v>14570.510200000001</v>
      </c>
      <c r="D77">
        <v>15537.2441</v>
      </c>
    </row>
    <row r="78" spans="1:4" x14ac:dyDescent="0.2">
      <c r="B78">
        <v>11071.1810597363</v>
      </c>
      <c r="C78">
        <v>15320.142</v>
      </c>
      <c r="D78">
        <v>-6956.2464</v>
      </c>
    </row>
    <row r="79" spans="1:4" x14ac:dyDescent="0.2">
      <c r="B79">
        <v>-15958.9277566775</v>
      </c>
      <c r="C79">
        <v>-2927.0554999999999</v>
      </c>
      <c r="D79">
        <v>-6723.1027999999997</v>
      </c>
    </row>
    <row r="80" spans="1:4" x14ac:dyDescent="0.2">
      <c r="B80">
        <v>-9315.7663772036594</v>
      </c>
      <c r="C80">
        <v>-10497.547</v>
      </c>
      <c r="D80">
        <v>16583.0946</v>
      </c>
    </row>
    <row r="81" spans="2:4" x14ac:dyDescent="0.2">
      <c r="B81">
        <v>16465.763943876998</v>
      </c>
      <c r="C81">
        <v>15026.033100000001</v>
      </c>
      <c r="D81">
        <v>-2019.0471</v>
      </c>
    </row>
    <row r="82" spans="2:4" x14ac:dyDescent="0.2">
      <c r="B82">
        <v>-2575.8838878008901</v>
      </c>
      <c r="C82">
        <v>5637.5463900000004</v>
      </c>
      <c r="D82">
        <v>3074.2243699999999</v>
      </c>
    </row>
    <row r="83" spans="2:4" x14ac:dyDescent="0.2">
      <c r="B83">
        <v>-1492.9078311409401</v>
      </c>
      <c r="C83">
        <v>7720.59328</v>
      </c>
      <c r="D83">
        <v>-3512.8845999999999</v>
      </c>
    </row>
    <row r="84" spans="2:4" x14ac:dyDescent="0.2">
      <c r="B84">
        <v>-9421.1083989192593</v>
      </c>
      <c r="C84">
        <v>-11531.79</v>
      </c>
      <c r="D84">
        <v>6610.9488000000001</v>
      </c>
    </row>
    <row r="85" spans="2:4" x14ac:dyDescent="0.2">
      <c r="B85">
        <v>11388.3717693704</v>
      </c>
      <c r="C85">
        <v>14520.791800000001</v>
      </c>
      <c r="D85">
        <v>-3645.3424</v>
      </c>
    </row>
    <row r="86" spans="2:4" x14ac:dyDescent="0.2">
      <c r="B86">
        <v>-959.77859667269502</v>
      </c>
      <c r="C86">
        <v>5043.8881300000003</v>
      </c>
      <c r="D86">
        <v>2123.8161</v>
      </c>
    </row>
    <row r="87" spans="2:4" x14ac:dyDescent="0.2">
      <c r="B87">
        <v>-1260.60595237959</v>
      </c>
      <c r="C87">
        <v>6263.2295800000002</v>
      </c>
      <c r="D87">
        <v>-24893.061000000002</v>
      </c>
    </row>
    <row r="88" spans="2:4" x14ac:dyDescent="0.2">
      <c r="B88">
        <v>-22743.305826192201</v>
      </c>
      <c r="C88">
        <v>-19306.365000000002</v>
      </c>
      <c r="D88">
        <v>-2041.7409</v>
      </c>
    </row>
    <row r="89" spans="2:4" x14ac:dyDescent="0.2">
      <c r="B89">
        <v>562.86457666967704</v>
      </c>
      <c r="C89">
        <v>-1262.2931000000001</v>
      </c>
      <c r="D89">
        <v>3238.8056900000001</v>
      </c>
    </row>
    <row r="90" spans="2:4" x14ac:dyDescent="0.2">
      <c r="B90">
        <v>10387.168141660801</v>
      </c>
      <c r="C90">
        <v>3616.1283100000001</v>
      </c>
      <c r="D90">
        <v>-3891.8888999999999</v>
      </c>
    </row>
    <row r="91" spans="2:4" x14ac:dyDescent="0.2">
      <c r="B91">
        <v>4173.6557923476003</v>
      </c>
      <c r="C91">
        <v>13827.9223</v>
      </c>
      <c r="D91">
        <v>-15203.611000000001</v>
      </c>
    </row>
    <row r="92" spans="2:4" x14ac:dyDescent="0.2">
      <c r="B92">
        <v>-10398.272063111701</v>
      </c>
      <c r="C92">
        <v>-2559.0731999999998</v>
      </c>
      <c r="D92">
        <v>-2559.0731999999998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 forecast</vt:lpstr>
      <vt:lpstr>Actual</vt:lpstr>
      <vt:lpstr>Diagnostics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Eshleman, Christopher</cp:lastModifiedBy>
  <dcterms:created xsi:type="dcterms:W3CDTF">2019-11-20T02:28:20Z</dcterms:created>
  <dcterms:modified xsi:type="dcterms:W3CDTF">2019-11-20T04:01:28Z</dcterms:modified>
</cp:coreProperties>
</file>