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christopher_atienza_tpicap_com/Documents/"/>
    </mc:Choice>
  </mc:AlternateContent>
  <xr:revisionPtr revIDLastSave="106" documentId="8_{6246A277-3E1E-4F5D-AAF2-5BD062EB1C2D}" xr6:coauthVersionLast="45" xr6:coauthVersionMax="46" xr10:uidLastSave="{EB3EE294-072F-42DA-BBDD-E961C4065B86}"/>
  <bookViews>
    <workbookView xWindow="-120" yWindow="-120" windowWidth="24240" windowHeight="16305" activeTab="1" xr2:uid="{704AC199-9242-4D42-BF06-C1213C2B986D}"/>
  </bookViews>
  <sheets>
    <sheet name="Sheet1" sheetId="1" r:id="rId1"/>
    <sheet name="Sheet1 (2)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2" l="1"/>
  <c r="G10" i="2"/>
  <c r="E10" i="3"/>
  <c r="F9" i="3"/>
  <c r="D9" i="3"/>
  <c r="C10" i="3" s="1"/>
  <c r="D10" i="3" s="1"/>
  <c r="C11" i="3" s="1"/>
  <c r="D11" i="3" s="1"/>
  <c r="C12" i="3" s="1"/>
  <c r="D12" i="3" s="1"/>
  <c r="C13" i="3" s="1"/>
  <c r="D13" i="3" s="1"/>
  <c r="C14" i="3" s="1"/>
  <c r="D14" i="3" s="1"/>
  <c r="C15" i="3" s="1"/>
  <c r="D15" i="3" s="1"/>
  <c r="C16" i="3" s="1"/>
  <c r="D16" i="3" s="1"/>
  <c r="C17" i="3" s="1"/>
  <c r="D17" i="3" s="1"/>
  <c r="C18" i="3" s="1"/>
  <c r="D18" i="3" s="1"/>
  <c r="C19" i="3" s="1"/>
  <c r="D19" i="3" s="1"/>
  <c r="C20" i="3" s="1"/>
  <c r="D20" i="3" s="1"/>
  <c r="C21" i="3" s="1"/>
  <c r="D21" i="3" s="1"/>
  <c r="C22" i="3" s="1"/>
  <c r="D22" i="3" s="1"/>
  <c r="C23" i="3" s="1"/>
  <c r="D23" i="3" s="1"/>
  <c r="C24" i="3" s="1"/>
  <c r="D24" i="3" s="1"/>
  <c r="C25" i="3" s="1"/>
  <c r="D25" i="3" s="1"/>
  <c r="C26" i="3" s="1"/>
  <c r="D26" i="3" s="1"/>
  <c r="C27" i="3" s="1"/>
  <c r="D27" i="3" s="1"/>
  <c r="C28" i="3" s="1"/>
  <c r="D28" i="3" s="1"/>
  <c r="C29" i="3" s="1"/>
  <c r="D29" i="3" s="1"/>
  <c r="C30" i="3" s="1"/>
  <c r="D30" i="3" s="1"/>
  <c r="C31" i="3" s="1"/>
  <c r="D31" i="3" s="1"/>
  <c r="C32" i="3" s="1"/>
  <c r="D32" i="3" s="1"/>
  <c r="C33" i="3" s="1"/>
  <c r="D33" i="3" s="1"/>
  <c r="C34" i="3" s="1"/>
  <c r="D34" i="3" s="1"/>
  <c r="C35" i="3" s="1"/>
  <c r="D35" i="3" s="1"/>
  <c r="C36" i="3" s="1"/>
  <c r="D36" i="3" s="1"/>
  <c r="C37" i="3" s="1"/>
  <c r="D37" i="3" s="1"/>
  <c r="C38" i="3" s="1"/>
  <c r="D38" i="3" s="1"/>
  <c r="C39" i="3" s="1"/>
  <c r="D39" i="3" s="1"/>
  <c r="C40" i="3" s="1"/>
  <c r="D40" i="3" s="1"/>
  <c r="C41" i="3" s="1"/>
  <c r="D41" i="3" s="1"/>
  <c r="C42" i="3" s="1"/>
  <c r="D42" i="3" s="1"/>
  <c r="C43" i="3" s="1"/>
  <c r="D43" i="3" s="1"/>
  <c r="C44" i="3" s="1"/>
  <c r="D44" i="3" s="1"/>
  <c r="C45" i="3" s="1"/>
  <c r="D45" i="3" s="1"/>
  <c r="C46" i="3" s="1"/>
  <c r="D46" i="3" s="1"/>
  <c r="C47" i="3" s="1"/>
  <c r="D47" i="3" s="1"/>
  <c r="C48" i="3" s="1"/>
  <c r="D48" i="3" s="1"/>
  <c r="C49" i="3" s="1"/>
  <c r="D49" i="3" s="1"/>
  <c r="C50" i="3" s="1"/>
  <c r="D50" i="3" s="1"/>
  <c r="C51" i="3" s="1"/>
  <c r="D51" i="3" s="1"/>
  <c r="C52" i="3" s="1"/>
  <c r="D52" i="3" s="1"/>
  <c r="C53" i="3" s="1"/>
  <c r="D53" i="3" s="1"/>
  <c r="C54" i="3" s="1"/>
  <c r="D54" i="3" s="1"/>
  <c r="C55" i="3" s="1"/>
  <c r="D55" i="3" s="1"/>
  <c r="C56" i="3" s="1"/>
  <c r="D56" i="3" s="1"/>
  <c r="C57" i="3" s="1"/>
  <c r="D57" i="3" s="1"/>
  <c r="C58" i="3" s="1"/>
  <c r="D58" i="3" s="1"/>
  <c r="C59" i="3" s="1"/>
  <c r="D59" i="3" s="1"/>
  <c r="C60" i="3" s="1"/>
  <c r="D60" i="3" s="1"/>
  <c r="C61" i="3" s="1"/>
  <c r="D61" i="3" s="1"/>
  <c r="C62" i="3" s="1"/>
  <c r="D62" i="3" s="1"/>
  <c r="C63" i="3" s="1"/>
  <c r="D63" i="3" s="1"/>
  <c r="C64" i="3" s="1"/>
  <c r="D64" i="3" s="1"/>
  <c r="C65" i="3" s="1"/>
  <c r="D65" i="3" s="1"/>
  <c r="C66" i="3" s="1"/>
  <c r="D66" i="3" s="1"/>
  <c r="C67" i="3" s="1"/>
  <c r="D67" i="3" s="1"/>
  <c r="C68" i="3" s="1"/>
  <c r="D68" i="3" s="1"/>
  <c r="C69" i="3" s="1"/>
  <c r="D69" i="3" s="1"/>
  <c r="C70" i="3" s="1"/>
  <c r="D70" i="3" s="1"/>
  <c r="C71" i="3" s="1"/>
  <c r="D71" i="3" s="1"/>
  <c r="C72" i="3" s="1"/>
  <c r="D72" i="3" s="1"/>
  <c r="C73" i="3" s="1"/>
  <c r="D73" i="3" s="1"/>
  <c r="C74" i="3" s="1"/>
  <c r="D74" i="3" s="1"/>
  <c r="C75" i="3" s="1"/>
  <c r="D75" i="3" s="1"/>
  <c r="C76" i="3" s="1"/>
  <c r="D76" i="3" s="1"/>
  <c r="C77" i="3" s="1"/>
  <c r="D77" i="3" s="1"/>
  <c r="C78" i="3" s="1"/>
  <c r="D78" i="3" s="1"/>
  <c r="E49" i="2" l="1"/>
  <c r="H41" i="2"/>
  <c r="G7" i="2"/>
  <c r="G9" i="2"/>
  <c r="B44" i="2"/>
  <c r="F9" i="1"/>
  <c r="B44" i="1"/>
  <c r="G9" i="1"/>
  <c r="F10" i="1" s="1"/>
  <c r="F10" i="3" l="1"/>
  <c r="E11" i="3" s="1"/>
  <c r="H9" i="2"/>
  <c r="G10" i="1"/>
  <c r="F11" i="1" s="1"/>
  <c r="F7" i="1"/>
  <c r="F11" i="3" l="1"/>
  <c r="E12" i="3" s="1"/>
  <c r="H10" i="2"/>
  <c r="J9" i="2"/>
  <c r="G11" i="1"/>
  <c r="F12" i="3" l="1"/>
  <c r="E13" i="3" s="1"/>
  <c r="J10" i="2"/>
  <c r="H11" i="2"/>
  <c r="G12" i="2" s="1"/>
  <c r="F12" i="1"/>
  <c r="G12" i="1" s="1"/>
  <c r="F13" i="1" s="1"/>
  <c r="G13" i="1" s="1"/>
  <c r="F14" i="1" s="1"/>
  <c r="J11" i="2" l="1"/>
  <c r="F13" i="3"/>
  <c r="E14" i="3" s="1"/>
  <c r="H12" i="2"/>
  <c r="G13" i="2" s="1"/>
  <c r="J12" i="2"/>
  <c r="G14" i="1"/>
  <c r="F15" i="1" s="1"/>
  <c r="F14" i="3" l="1"/>
  <c r="E15" i="3" s="1"/>
  <c r="H13" i="2"/>
  <c r="G14" i="2" s="1"/>
  <c r="J13" i="2"/>
  <c r="G15" i="1"/>
  <c r="F15" i="3" l="1"/>
  <c r="E16" i="3" s="1"/>
  <c r="H14" i="2"/>
  <c r="G15" i="2" s="1"/>
  <c r="J14" i="2"/>
  <c r="F16" i="1"/>
  <c r="G16" i="1" s="1"/>
  <c r="F16" i="3" l="1"/>
  <c r="E17" i="3" s="1"/>
  <c r="H15" i="2"/>
  <c r="G16" i="2" s="1"/>
  <c r="J15" i="2"/>
  <c r="F17" i="1"/>
  <c r="G17" i="1" s="1"/>
  <c r="F17" i="3" l="1"/>
  <c r="E18" i="3" s="1"/>
  <c r="H16" i="2"/>
  <c r="G17" i="2" s="1"/>
  <c r="F18" i="1"/>
  <c r="G18" i="1" s="1"/>
  <c r="F18" i="3" l="1"/>
  <c r="E19" i="3" s="1"/>
  <c r="J16" i="2"/>
  <c r="H17" i="2"/>
  <c r="G18" i="2" s="1"/>
  <c r="J17" i="2"/>
  <c r="F19" i="1"/>
  <c r="G19" i="1" s="1"/>
  <c r="F19" i="3" l="1"/>
  <c r="E20" i="3" s="1"/>
  <c r="H18" i="2"/>
  <c r="G19" i="2" s="1"/>
  <c r="F20" i="1"/>
  <c r="G20" i="1" s="1"/>
  <c r="J18" i="2" l="1"/>
  <c r="H19" i="2"/>
  <c r="G20" i="2" s="1"/>
  <c r="F21" i="1"/>
  <c r="G21" i="1" s="1"/>
  <c r="F20" i="3" l="1"/>
  <c r="E21" i="3" s="1"/>
  <c r="J19" i="2"/>
  <c r="H20" i="2"/>
  <c r="G21" i="2" s="1"/>
  <c r="J20" i="2"/>
  <c r="F22" i="1"/>
  <c r="G22" i="1" s="1"/>
  <c r="F21" i="3" l="1"/>
  <c r="E22" i="3" s="1"/>
  <c r="H21" i="2"/>
  <c r="G22" i="2" s="1"/>
  <c r="F23" i="1"/>
  <c r="G23" i="1" s="1"/>
  <c r="F22" i="3" l="1"/>
  <c r="E23" i="3" s="1"/>
  <c r="J21" i="2"/>
  <c r="H22" i="2"/>
  <c r="G23" i="2" s="1"/>
  <c r="F24" i="1"/>
  <c r="G24" i="1" s="1"/>
  <c r="F25" i="1" s="1"/>
  <c r="G25" i="1" s="1"/>
  <c r="F26" i="1" s="1"/>
  <c r="G26" i="1" s="1"/>
  <c r="F23" i="3" l="1"/>
  <c r="E24" i="3" s="1"/>
  <c r="J22" i="2"/>
  <c r="H23" i="2"/>
  <c r="G24" i="2" s="1"/>
  <c r="J23" i="2"/>
  <c r="F24" i="3" l="1"/>
  <c r="E25" i="3" s="1"/>
  <c r="H24" i="2"/>
  <c r="G25" i="2" s="1"/>
  <c r="J24" i="2" l="1"/>
  <c r="F25" i="3"/>
  <c r="E26" i="3" s="1"/>
  <c r="H25" i="2"/>
  <c r="G26" i="2" s="1"/>
  <c r="F26" i="3" l="1"/>
  <c r="E27" i="3" s="1"/>
  <c r="J25" i="2"/>
  <c r="H26" i="2"/>
  <c r="G27" i="2" s="1"/>
  <c r="F27" i="3" l="1"/>
  <c r="E28" i="3" s="1"/>
  <c r="J26" i="2"/>
  <c r="H27" i="2"/>
  <c r="G28" i="2" s="1"/>
  <c r="J27" i="2"/>
  <c r="F28" i="3" l="1"/>
  <c r="E29" i="3" s="1"/>
  <c r="H28" i="2"/>
  <c r="G29" i="2" s="1"/>
  <c r="F29" i="3" l="1"/>
  <c r="E30" i="3" s="1"/>
  <c r="J28" i="2"/>
  <c r="H29" i="2"/>
  <c r="G30" i="2" s="1"/>
  <c r="F30" i="3" l="1"/>
  <c r="E31" i="3" s="1"/>
  <c r="J29" i="2"/>
  <c r="H30" i="2"/>
  <c r="G31" i="2" s="1"/>
  <c r="F31" i="3" l="1"/>
  <c r="E32" i="3" s="1"/>
  <c r="J30" i="2"/>
  <c r="H31" i="2"/>
  <c r="J31" i="2" s="1"/>
  <c r="F32" i="3" l="1"/>
  <c r="E33" i="3" s="1"/>
  <c r="F33" i="3" l="1"/>
  <c r="E34" i="3" s="1"/>
  <c r="F34" i="3" l="1"/>
  <c r="E35" i="3" s="1"/>
  <c r="F35" i="3" l="1"/>
  <c r="E36" i="3" s="1"/>
  <c r="F36" i="3" l="1"/>
  <c r="E37" i="3" s="1"/>
  <c r="F37" i="3" l="1"/>
  <c r="E38" i="3" s="1"/>
  <c r="F38" i="3" l="1"/>
  <c r="E39" i="3" s="1"/>
  <c r="F39" i="3" l="1"/>
  <c r="E40" i="3" s="1"/>
  <c r="F40" i="3" l="1"/>
  <c r="E41" i="3" s="1"/>
  <c r="F41" i="3" l="1"/>
  <c r="E42" i="3" s="1"/>
  <c r="F42" i="3" s="1"/>
  <c r="E43" i="3" s="1"/>
  <c r="F43" i="3" s="1"/>
  <c r="E44" i="3" s="1"/>
  <c r="F44" i="3" s="1"/>
  <c r="E45" i="3" s="1"/>
  <c r="F45" i="3" s="1"/>
  <c r="E46" i="3" s="1"/>
  <c r="F46" i="3" s="1"/>
  <c r="E47" i="3" s="1"/>
  <c r="F47" i="3" s="1"/>
  <c r="E48" i="3" s="1"/>
  <c r="F48" i="3" s="1"/>
  <c r="E49" i="3" s="1"/>
  <c r="F49" i="3" s="1"/>
  <c r="E50" i="3" s="1"/>
  <c r="F50" i="3" s="1"/>
  <c r="E51" i="3" s="1"/>
  <c r="F51" i="3" s="1"/>
  <c r="E52" i="3" s="1"/>
  <c r="F52" i="3" s="1"/>
  <c r="E53" i="3" s="1"/>
  <c r="F53" i="3" s="1"/>
  <c r="E54" i="3" s="1"/>
  <c r="F54" i="3" s="1"/>
  <c r="E55" i="3" s="1"/>
  <c r="F55" i="3" s="1"/>
  <c r="E56" i="3" s="1"/>
  <c r="F56" i="3" s="1"/>
  <c r="E57" i="3" s="1"/>
  <c r="F57" i="3" s="1"/>
  <c r="E58" i="3" s="1"/>
  <c r="F58" i="3" s="1"/>
  <c r="E59" i="3" s="1"/>
  <c r="F59" i="3" s="1"/>
  <c r="E60" i="3" s="1"/>
  <c r="F60" i="3" s="1"/>
  <c r="E61" i="3" s="1"/>
  <c r="F61" i="3" s="1"/>
  <c r="E62" i="3" s="1"/>
  <c r="F62" i="3" s="1"/>
  <c r="E63" i="3" s="1"/>
  <c r="F63" i="3" s="1"/>
  <c r="E64" i="3" s="1"/>
  <c r="F64" i="3" s="1"/>
  <c r="E65" i="3" s="1"/>
  <c r="F65" i="3" s="1"/>
  <c r="E66" i="3" s="1"/>
  <c r="F66" i="3" s="1"/>
  <c r="E67" i="3" s="1"/>
  <c r="F67" i="3" s="1"/>
  <c r="E68" i="3" s="1"/>
  <c r="F68" i="3" s="1"/>
  <c r="E69" i="3" s="1"/>
  <c r="F69" i="3" s="1"/>
  <c r="E70" i="3" s="1"/>
  <c r="F70" i="3" s="1"/>
  <c r="E71" i="3" s="1"/>
  <c r="F71" i="3" s="1"/>
  <c r="E72" i="3" s="1"/>
  <c r="F72" i="3" s="1"/>
  <c r="E73" i="3" s="1"/>
  <c r="F73" i="3" s="1"/>
  <c r="E74" i="3" s="1"/>
  <c r="F74" i="3" s="1"/>
  <c r="E75" i="3" s="1"/>
  <c r="F75" i="3" s="1"/>
  <c r="E76" i="3" s="1"/>
  <c r="F76" i="3" s="1"/>
  <c r="E77" i="3" s="1"/>
  <c r="F77" i="3" s="1"/>
  <c r="E78" i="3" s="1"/>
  <c r="F78" i="3" s="1"/>
</calcChain>
</file>

<file path=xl/sharedStrings.xml><?xml version="1.0" encoding="utf-8"?>
<sst xmlns="http://schemas.openxmlformats.org/spreadsheetml/2006/main" count="48" uniqueCount="40">
  <si>
    <t>Future Value of Investments</t>
  </si>
  <si>
    <t>Investment Value</t>
  </si>
  <si>
    <t>Monthly Investments</t>
  </si>
  <si>
    <t>Required Returned</t>
  </si>
  <si>
    <t>Target Years</t>
  </si>
  <si>
    <t>Annual Investments</t>
  </si>
  <si>
    <t>1st year</t>
  </si>
  <si>
    <t>2nd year</t>
  </si>
  <si>
    <t>3rd year</t>
  </si>
  <si>
    <t>4th year</t>
  </si>
  <si>
    <t>5th year</t>
  </si>
  <si>
    <t>6th year</t>
  </si>
  <si>
    <t>7th year</t>
  </si>
  <si>
    <t>8th year</t>
  </si>
  <si>
    <t>9th year</t>
  </si>
  <si>
    <t>10th year</t>
  </si>
  <si>
    <t>11th year</t>
  </si>
  <si>
    <t>12th year</t>
  </si>
  <si>
    <t>13th year</t>
  </si>
  <si>
    <t>14th year</t>
  </si>
  <si>
    <t>15th year</t>
  </si>
  <si>
    <t>16th year</t>
  </si>
  <si>
    <t>17th year</t>
  </si>
  <si>
    <t>18th year</t>
  </si>
  <si>
    <t>19th year</t>
  </si>
  <si>
    <t>20th year</t>
  </si>
  <si>
    <t>21st year</t>
  </si>
  <si>
    <t>22nd year</t>
  </si>
  <si>
    <t>23rd year</t>
  </si>
  <si>
    <t>Required Returned Target</t>
  </si>
  <si>
    <t>Age Started</t>
  </si>
  <si>
    <r>
      <t>Monthly Investments (</t>
    </r>
    <r>
      <rPr>
        <b/>
        <sz val="11"/>
        <color theme="1"/>
        <rFont val="Calibri"/>
        <family val="2"/>
        <scheme val="minor"/>
      </rPr>
      <t>IPON</t>
    </r>
    <r>
      <rPr>
        <sz val="11"/>
        <color theme="1"/>
        <rFont val="Calibri"/>
        <family val="2"/>
        <scheme val="minor"/>
      </rPr>
      <t>)</t>
    </r>
  </si>
  <si>
    <t xml:space="preserve">Axie </t>
  </si>
  <si>
    <t>70k</t>
  </si>
  <si>
    <t>Defi Pet</t>
  </si>
  <si>
    <t>RRHI</t>
  </si>
  <si>
    <t>Every 7 days Guarantee</t>
  </si>
  <si>
    <t>Date Started</t>
  </si>
  <si>
    <r>
      <t>Monthly Investments (</t>
    </r>
    <r>
      <rPr>
        <b/>
        <sz val="11"/>
        <color theme="1"/>
        <rFont val="Calibri"/>
        <family val="2"/>
        <scheme val="minor"/>
      </rPr>
      <t>Perang Tinabi</t>
    </r>
    <r>
      <rPr>
        <sz val="11"/>
        <color theme="1"/>
        <rFont val="Calibri"/>
        <family val="2"/>
        <scheme val="minor"/>
      </rPr>
      <t>)</t>
    </r>
  </si>
  <si>
    <t>Bitcoin - 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</si>
</sst>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000000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555555"/>
      <name val="Open Sans"/>
      <family val="2"/>
    </font>
    <font>
      <sz val="11"/>
      <color rgb="FF000000"/>
      <name val="Open Sans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9" fontId="0" fillId="0" borderId="0" xfId="0" applyNumberFormat="1"/>
    <xf numFmtId="43" fontId="0" fillId="0" borderId="0" xfId="1" applyFont="1"/>
    <xf numFmtId="9" fontId="0" fillId="0" borderId="0" xfId="2" applyFont="1"/>
    <xf numFmtId="43" fontId="4" fillId="0" borderId="0" xfId="1" applyFont="1"/>
    <xf numFmtId="43" fontId="5" fillId="0" borderId="0" xfId="1" applyFont="1"/>
    <xf numFmtId="0" fontId="7" fillId="0" borderId="0" xfId="0" applyFont="1"/>
    <xf numFmtId="164" fontId="6" fillId="0" borderId="0" xfId="0" applyNumberFormat="1" applyFont="1"/>
    <xf numFmtId="0" fontId="2" fillId="0" borderId="0" xfId="0" applyFont="1"/>
    <xf numFmtId="16" fontId="0" fillId="0" borderId="0" xfId="0" applyNumberFormat="1"/>
    <xf numFmtId="0" fontId="8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E85E-FFE4-4646-A1A3-0FE8A827406A}">
  <dimension ref="A2:H44"/>
  <sheetViews>
    <sheetView topLeftCell="A4" workbookViewId="0">
      <selection activeCell="F10" sqref="F10"/>
    </sheetView>
  </sheetViews>
  <sheetFormatPr defaultRowHeight="15"/>
  <cols>
    <col min="5" max="5" width="26.7109375" bestFit="1" customWidth="1"/>
    <col min="6" max="7" width="13.28515625" bestFit="1" customWidth="1"/>
  </cols>
  <sheetData>
    <row r="2" spans="1:8">
      <c r="E2" t="s">
        <v>0</v>
      </c>
    </row>
    <row r="3" spans="1:8">
      <c r="A3" s="1">
        <v>44409</v>
      </c>
      <c r="B3">
        <v>5000</v>
      </c>
      <c r="E3" t="s">
        <v>1</v>
      </c>
      <c r="F3">
        <v>5000000</v>
      </c>
    </row>
    <row r="4" spans="1:8">
      <c r="A4" s="1">
        <v>44440</v>
      </c>
      <c r="B4">
        <v>5000</v>
      </c>
    </row>
    <row r="5" spans="1:8">
      <c r="A5" s="1">
        <v>44470</v>
      </c>
      <c r="B5">
        <v>5000</v>
      </c>
      <c r="E5" t="s">
        <v>2</v>
      </c>
      <c r="F5">
        <v>5000</v>
      </c>
    </row>
    <row r="6" spans="1:8">
      <c r="A6" s="1">
        <v>44501</v>
      </c>
      <c r="B6">
        <v>5000</v>
      </c>
      <c r="E6" t="s">
        <v>3</v>
      </c>
      <c r="F6" s="2">
        <v>0.15</v>
      </c>
    </row>
    <row r="7" spans="1:8">
      <c r="A7" s="1">
        <v>44531</v>
      </c>
      <c r="B7">
        <v>10000</v>
      </c>
      <c r="E7" t="s">
        <v>4</v>
      </c>
      <c r="F7">
        <f>F3/F9</f>
        <v>62.5</v>
      </c>
    </row>
    <row r="8" spans="1:8">
      <c r="A8" s="1">
        <v>44562</v>
      </c>
      <c r="B8">
        <v>5000</v>
      </c>
    </row>
    <row r="9" spans="1:8">
      <c r="A9" s="1">
        <v>44593</v>
      </c>
      <c r="B9">
        <v>10000</v>
      </c>
      <c r="E9" t="s">
        <v>5</v>
      </c>
      <c r="F9" s="3">
        <f>F5*16</f>
        <v>80000</v>
      </c>
      <c r="G9" s="3">
        <f>F9+(F9*$F$6)</f>
        <v>92000</v>
      </c>
      <c r="H9">
        <v>43</v>
      </c>
    </row>
    <row r="10" spans="1:8">
      <c r="A10" s="1">
        <v>44621</v>
      </c>
      <c r="B10">
        <v>5000</v>
      </c>
      <c r="F10" s="3">
        <f>G9+$F$9</f>
        <v>172000</v>
      </c>
      <c r="G10" s="3">
        <f>F10+(F10*$F$6)</f>
        <v>197800</v>
      </c>
      <c r="H10">
        <v>44</v>
      </c>
    </row>
    <row r="11" spans="1:8">
      <c r="A11" s="1">
        <v>44652</v>
      </c>
      <c r="B11">
        <v>5000</v>
      </c>
      <c r="F11" s="3">
        <f t="shared" ref="F11:F26" si="0">G10+$F$9</f>
        <v>277800</v>
      </c>
      <c r="G11" s="3">
        <f t="shared" ref="G11:G26" si="1">F11+(F11*$F$6)</f>
        <v>319470</v>
      </c>
      <c r="H11">
        <v>45</v>
      </c>
    </row>
    <row r="12" spans="1:8">
      <c r="A12" s="1">
        <v>44682</v>
      </c>
      <c r="B12">
        <v>5000</v>
      </c>
      <c r="F12" s="3">
        <f t="shared" si="0"/>
        <v>399470</v>
      </c>
      <c r="G12" s="3">
        <f t="shared" si="1"/>
        <v>459390.5</v>
      </c>
      <c r="H12">
        <v>46</v>
      </c>
    </row>
    <row r="13" spans="1:8">
      <c r="A13" s="1">
        <v>44713</v>
      </c>
      <c r="B13">
        <v>5000</v>
      </c>
      <c r="F13" s="3">
        <f t="shared" si="0"/>
        <v>539390.5</v>
      </c>
      <c r="G13" s="3">
        <f t="shared" si="1"/>
        <v>620299.07499999995</v>
      </c>
      <c r="H13">
        <v>47</v>
      </c>
    </row>
    <row r="14" spans="1:8">
      <c r="A14" s="1">
        <v>44743</v>
      </c>
      <c r="B14">
        <v>5000</v>
      </c>
      <c r="F14" s="3">
        <f t="shared" si="0"/>
        <v>700299.07499999995</v>
      </c>
      <c r="G14" s="3">
        <f t="shared" si="1"/>
        <v>805343.93624999991</v>
      </c>
      <c r="H14">
        <v>48</v>
      </c>
    </row>
    <row r="15" spans="1:8">
      <c r="A15" s="1">
        <v>44774</v>
      </c>
      <c r="B15">
        <v>5000</v>
      </c>
      <c r="F15" s="3">
        <f t="shared" si="0"/>
        <v>885343.93624999991</v>
      </c>
      <c r="G15" s="3">
        <f t="shared" si="1"/>
        <v>1018145.5266874998</v>
      </c>
      <c r="H15">
        <v>49</v>
      </c>
    </row>
    <row r="16" spans="1:8">
      <c r="A16" s="1">
        <v>44805</v>
      </c>
      <c r="B16">
        <v>5000</v>
      </c>
      <c r="F16" s="3">
        <f t="shared" si="0"/>
        <v>1098145.5266874998</v>
      </c>
      <c r="G16" s="3">
        <f t="shared" si="1"/>
        <v>1262867.3556906248</v>
      </c>
      <c r="H16">
        <v>50</v>
      </c>
    </row>
    <row r="17" spans="1:8">
      <c r="A17" s="1">
        <v>44835</v>
      </c>
      <c r="B17">
        <v>5000</v>
      </c>
      <c r="F17" s="3">
        <f t="shared" si="0"/>
        <v>1342867.3556906248</v>
      </c>
      <c r="G17" s="3">
        <f t="shared" si="1"/>
        <v>1544297.4590442185</v>
      </c>
      <c r="H17">
        <v>51</v>
      </c>
    </row>
    <row r="18" spans="1:8">
      <c r="A18" s="1">
        <v>44866</v>
      </c>
      <c r="B18">
        <v>5000</v>
      </c>
      <c r="F18" s="3">
        <f t="shared" si="0"/>
        <v>1624297.4590442185</v>
      </c>
      <c r="G18" s="3">
        <f t="shared" si="1"/>
        <v>1867942.0779008514</v>
      </c>
      <c r="H18">
        <v>52</v>
      </c>
    </row>
    <row r="19" spans="1:8">
      <c r="A19" s="1">
        <v>44896</v>
      </c>
      <c r="B19">
        <v>10000</v>
      </c>
      <c r="F19" s="3">
        <f t="shared" si="0"/>
        <v>1947942.0779008514</v>
      </c>
      <c r="G19" s="3">
        <f t="shared" si="1"/>
        <v>2240133.3895859793</v>
      </c>
      <c r="H19">
        <v>53</v>
      </c>
    </row>
    <row r="20" spans="1:8">
      <c r="A20" s="1">
        <v>44927</v>
      </c>
      <c r="B20">
        <v>5000</v>
      </c>
      <c r="F20" s="3">
        <f t="shared" si="0"/>
        <v>2320133.3895859793</v>
      </c>
      <c r="G20" s="3">
        <f t="shared" si="1"/>
        <v>2668153.3980238764</v>
      </c>
      <c r="H20">
        <v>54</v>
      </c>
    </row>
    <row r="21" spans="1:8">
      <c r="A21" s="1">
        <v>44958</v>
      </c>
      <c r="B21">
        <v>10000</v>
      </c>
      <c r="F21" s="3">
        <f t="shared" si="0"/>
        <v>2748153.3980238764</v>
      </c>
      <c r="G21" s="3">
        <f t="shared" si="1"/>
        <v>3160376.4077274576</v>
      </c>
      <c r="H21">
        <v>55</v>
      </c>
    </row>
    <row r="22" spans="1:8">
      <c r="A22" s="1">
        <v>44986</v>
      </c>
      <c r="B22">
        <v>5000</v>
      </c>
      <c r="F22" s="3">
        <f t="shared" si="0"/>
        <v>3240376.4077274576</v>
      </c>
      <c r="G22" s="3">
        <f t="shared" si="1"/>
        <v>3726432.868886576</v>
      </c>
      <c r="H22">
        <v>56</v>
      </c>
    </row>
    <row r="23" spans="1:8">
      <c r="A23" s="1">
        <v>45017</v>
      </c>
      <c r="B23">
        <v>5000</v>
      </c>
      <c r="F23" s="3">
        <f t="shared" si="0"/>
        <v>3806432.868886576</v>
      </c>
      <c r="G23" s="3">
        <f t="shared" si="1"/>
        <v>4377397.7992195627</v>
      </c>
      <c r="H23">
        <v>57</v>
      </c>
    </row>
    <row r="24" spans="1:8">
      <c r="A24" s="1">
        <v>45047</v>
      </c>
      <c r="B24">
        <v>5000</v>
      </c>
      <c r="F24" s="3">
        <f t="shared" si="0"/>
        <v>4457397.7992195627</v>
      </c>
      <c r="G24" s="3">
        <f t="shared" si="1"/>
        <v>5126007.4691024972</v>
      </c>
      <c r="H24">
        <v>58</v>
      </c>
    </row>
    <row r="25" spans="1:8">
      <c r="A25" s="1">
        <v>45078</v>
      </c>
      <c r="B25">
        <v>5000</v>
      </c>
      <c r="F25" s="3">
        <f t="shared" si="0"/>
        <v>5206007.4691024972</v>
      </c>
      <c r="G25" s="3">
        <f t="shared" si="1"/>
        <v>5986908.5894678719</v>
      </c>
      <c r="H25">
        <v>59</v>
      </c>
    </row>
    <row r="26" spans="1:8">
      <c r="A26" s="1">
        <v>45108</v>
      </c>
      <c r="B26">
        <v>5000</v>
      </c>
      <c r="F26" s="3">
        <f t="shared" si="0"/>
        <v>6066908.5894678719</v>
      </c>
      <c r="G26" s="3">
        <f t="shared" si="1"/>
        <v>6976944.8778880527</v>
      </c>
      <c r="H26">
        <v>60</v>
      </c>
    </row>
    <row r="27" spans="1:8">
      <c r="A27" s="1">
        <v>45139</v>
      </c>
      <c r="B27">
        <v>5000</v>
      </c>
    </row>
    <row r="28" spans="1:8">
      <c r="A28" s="1">
        <v>45170</v>
      </c>
      <c r="B28">
        <v>5000</v>
      </c>
    </row>
    <row r="29" spans="1:8">
      <c r="A29" s="1">
        <v>45200</v>
      </c>
      <c r="B29">
        <v>5000</v>
      </c>
    </row>
    <row r="30" spans="1:8">
      <c r="A30" s="1">
        <v>45231</v>
      </c>
      <c r="B30">
        <v>5000</v>
      </c>
    </row>
    <row r="31" spans="1:8">
      <c r="A31" s="1">
        <v>45261</v>
      </c>
      <c r="B31">
        <v>5000</v>
      </c>
    </row>
    <row r="32" spans="1:8">
      <c r="A32" s="1">
        <v>45292</v>
      </c>
      <c r="B32">
        <v>5000</v>
      </c>
    </row>
    <row r="33" spans="1:2">
      <c r="A33" s="1">
        <v>45323</v>
      </c>
      <c r="B33">
        <v>5000</v>
      </c>
    </row>
    <row r="34" spans="1:2">
      <c r="A34" s="1">
        <v>45352</v>
      </c>
      <c r="B34">
        <v>5000</v>
      </c>
    </row>
    <row r="35" spans="1:2">
      <c r="A35" s="1">
        <v>45383</v>
      </c>
      <c r="B35">
        <v>5000</v>
      </c>
    </row>
    <row r="36" spans="1:2">
      <c r="A36" s="1">
        <v>45413</v>
      </c>
      <c r="B36">
        <v>5000</v>
      </c>
    </row>
    <row r="37" spans="1:2">
      <c r="A37" s="1">
        <v>45444</v>
      </c>
      <c r="B37">
        <v>5000</v>
      </c>
    </row>
    <row r="38" spans="1:2">
      <c r="A38" s="1">
        <v>45474</v>
      </c>
      <c r="B38">
        <v>5000</v>
      </c>
    </row>
    <row r="39" spans="1:2">
      <c r="A39" s="1">
        <v>45505</v>
      </c>
      <c r="B39">
        <v>5000</v>
      </c>
    </row>
    <row r="40" spans="1:2">
      <c r="A40" s="1">
        <v>45536</v>
      </c>
      <c r="B40">
        <v>5000</v>
      </c>
    </row>
    <row r="41" spans="1:2">
      <c r="A41" s="1">
        <v>45566</v>
      </c>
      <c r="B41">
        <v>5000</v>
      </c>
    </row>
    <row r="42" spans="1:2">
      <c r="A42" s="1">
        <v>45597</v>
      </c>
      <c r="B42">
        <v>5000</v>
      </c>
    </row>
    <row r="43" spans="1:2">
      <c r="A43" s="1">
        <v>45627</v>
      </c>
      <c r="B43">
        <v>5000</v>
      </c>
    </row>
    <row r="44" spans="1:2">
      <c r="A44" s="1"/>
      <c r="B44">
        <f>SUM(B3:B43)</f>
        <v>225000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086B-514B-4F09-B668-82D200AF6E3E}">
  <dimension ref="A2:J49"/>
  <sheetViews>
    <sheetView tabSelected="1" workbookViewId="0">
      <selection activeCell="G9" sqref="G9"/>
    </sheetView>
  </sheetViews>
  <sheetFormatPr defaultRowHeight="15"/>
  <cols>
    <col min="5" max="5" width="26.7109375" bestFit="1" customWidth="1"/>
    <col min="6" max="6" width="24.85546875" customWidth="1"/>
    <col min="7" max="7" width="25.28515625" bestFit="1" customWidth="1"/>
    <col min="8" max="8" width="13.28515625" bestFit="1" customWidth="1"/>
    <col min="9" max="9" width="11.28515625" bestFit="1" customWidth="1"/>
  </cols>
  <sheetData>
    <row r="2" spans="1:10">
      <c r="E2" t="s">
        <v>0</v>
      </c>
    </row>
    <row r="3" spans="1:10" ht="26.25">
      <c r="A3" s="1">
        <v>44409</v>
      </c>
      <c r="B3">
        <v>5000</v>
      </c>
      <c r="E3" t="s">
        <v>1</v>
      </c>
      <c r="G3" s="6">
        <v>1000000</v>
      </c>
    </row>
    <row r="4" spans="1:10">
      <c r="A4" s="1">
        <v>44440</v>
      </c>
      <c r="B4">
        <v>5000</v>
      </c>
    </row>
    <row r="5" spans="1:10" ht="21">
      <c r="A5" s="1">
        <v>44470</v>
      </c>
      <c r="B5">
        <v>5000</v>
      </c>
      <c r="E5" t="s">
        <v>31</v>
      </c>
      <c r="G5" s="5">
        <v>5000</v>
      </c>
    </row>
    <row r="6" spans="1:10">
      <c r="A6" s="1">
        <v>44501</v>
      </c>
      <c r="B6">
        <v>5000</v>
      </c>
      <c r="E6" t="s">
        <v>29</v>
      </c>
      <c r="G6" s="2">
        <v>0.15</v>
      </c>
    </row>
    <row r="7" spans="1:10">
      <c r="A7" s="1">
        <v>44531</v>
      </c>
      <c r="B7">
        <v>10000</v>
      </c>
      <c r="E7" t="s">
        <v>4</v>
      </c>
      <c r="G7" s="3">
        <f>COUNTA(F9:F31)</f>
        <v>23</v>
      </c>
    </row>
    <row r="8" spans="1:10">
      <c r="A8" s="1">
        <v>44562</v>
      </c>
      <c r="B8">
        <v>5000</v>
      </c>
      <c r="I8" t="s">
        <v>30</v>
      </c>
    </row>
    <row r="9" spans="1:10">
      <c r="A9" s="1">
        <v>44593</v>
      </c>
      <c r="B9">
        <v>10000</v>
      </c>
      <c r="E9" t="s">
        <v>5</v>
      </c>
      <c r="F9" t="s">
        <v>6</v>
      </c>
      <c r="G9" s="3">
        <f>G5*12</f>
        <v>60000</v>
      </c>
      <c r="H9" s="3">
        <f t="shared" ref="H9:H31" si="0">G9+(G9*$G$6)</f>
        <v>69000</v>
      </c>
      <c r="I9">
        <v>43</v>
      </c>
      <c r="J9" s="4">
        <f>1-(G9/H9)</f>
        <v>0.13043478260869568</v>
      </c>
    </row>
    <row r="10" spans="1:10">
      <c r="A10" s="1">
        <v>44621</v>
      </c>
      <c r="B10">
        <v>5000</v>
      </c>
      <c r="F10" t="s">
        <v>7</v>
      </c>
      <c r="G10" s="3">
        <f>H9</f>
        <v>69000</v>
      </c>
      <c r="H10" s="3">
        <f t="shared" si="0"/>
        <v>79350</v>
      </c>
      <c r="I10">
        <v>44</v>
      </c>
      <c r="J10" s="4">
        <f t="shared" ref="J10:J31" si="1">1-(G10/H10)</f>
        <v>0.13043478260869568</v>
      </c>
    </row>
    <row r="11" spans="1:10">
      <c r="A11" s="1">
        <v>44652</v>
      </c>
      <c r="B11">
        <v>5000</v>
      </c>
      <c r="F11" t="s">
        <v>8</v>
      </c>
      <c r="G11" s="3">
        <f t="shared" ref="G11:G31" si="2">H10</f>
        <v>79350</v>
      </c>
      <c r="H11" s="3">
        <f t="shared" si="0"/>
        <v>91252.5</v>
      </c>
      <c r="I11">
        <v>45</v>
      </c>
      <c r="J11" s="4">
        <f t="shared" si="1"/>
        <v>0.13043478260869568</v>
      </c>
    </row>
    <row r="12" spans="1:10">
      <c r="A12" s="1">
        <v>44682</v>
      </c>
      <c r="B12">
        <v>5000</v>
      </c>
      <c r="F12" t="s">
        <v>9</v>
      </c>
      <c r="G12" s="3">
        <f t="shared" si="2"/>
        <v>91252.5</v>
      </c>
      <c r="H12" s="3">
        <f t="shared" si="0"/>
        <v>104940.375</v>
      </c>
      <c r="I12">
        <v>46</v>
      </c>
      <c r="J12" s="4">
        <f t="shared" si="1"/>
        <v>0.13043478260869568</v>
      </c>
    </row>
    <row r="13" spans="1:10">
      <c r="A13" s="1">
        <v>44713</v>
      </c>
      <c r="B13">
        <v>5000</v>
      </c>
      <c r="F13" t="s">
        <v>10</v>
      </c>
      <c r="G13" s="3">
        <f t="shared" si="2"/>
        <v>104940.375</v>
      </c>
      <c r="H13" s="3">
        <f t="shared" si="0"/>
        <v>120681.43124999999</v>
      </c>
      <c r="I13">
        <v>47</v>
      </c>
      <c r="J13" s="4">
        <f t="shared" si="1"/>
        <v>0.13043478260869557</v>
      </c>
    </row>
    <row r="14" spans="1:10">
      <c r="A14" s="1">
        <v>44743</v>
      </c>
      <c r="B14">
        <v>5000</v>
      </c>
      <c r="F14" t="s">
        <v>11</v>
      </c>
      <c r="G14" s="3">
        <f t="shared" si="2"/>
        <v>120681.43124999999</v>
      </c>
      <c r="H14" s="3">
        <f t="shared" si="0"/>
        <v>138783.6459375</v>
      </c>
      <c r="I14">
        <v>48</v>
      </c>
      <c r="J14" s="4">
        <f t="shared" si="1"/>
        <v>0.13043478260869568</v>
      </c>
    </row>
    <row r="15" spans="1:10">
      <c r="A15" s="1">
        <v>44774</v>
      </c>
      <c r="B15">
        <v>5000</v>
      </c>
      <c r="F15" t="s">
        <v>12</v>
      </c>
      <c r="G15" s="3">
        <f t="shared" si="2"/>
        <v>138783.6459375</v>
      </c>
      <c r="H15" s="3">
        <f t="shared" si="0"/>
        <v>159601.192828125</v>
      </c>
      <c r="I15">
        <v>49</v>
      </c>
      <c r="J15" s="4">
        <f t="shared" si="1"/>
        <v>0.13043478260869568</v>
      </c>
    </row>
    <row r="16" spans="1:10">
      <c r="A16" s="1">
        <v>44805</v>
      </c>
      <c r="B16">
        <v>5000</v>
      </c>
      <c r="F16" t="s">
        <v>13</v>
      </c>
      <c r="G16" s="3">
        <f t="shared" si="2"/>
        <v>159601.192828125</v>
      </c>
      <c r="H16" s="3">
        <f t="shared" si="0"/>
        <v>183541.37175234375</v>
      </c>
      <c r="I16">
        <v>50</v>
      </c>
      <c r="J16" s="4">
        <f t="shared" si="1"/>
        <v>0.13043478260869568</v>
      </c>
    </row>
    <row r="17" spans="1:10">
      <c r="A17" s="1">
        <v>44835</v>
      </c>
      <c r="B17">
        <v>5000</v>
      </c>
      <c r="F17" t="s">
        <v>14</v>
      </c>
      <c r="G17" s="3">
        <f t="shared" si="2"/>
        <v>183541.37175234375</v>
      </c>
      <c r="H17" s="3">
        <f t="shared" si="0"/>
        <v>211072.5775151953</v>
      </c>
      <c r="I17">
        <v>51</v>
      </c>
      <c r="J17" s="4">
        <f t="shared" si="1"/>
        <v>0.13043478260869557</v>
      </c>
    </row>
    <row r="18" spans="1:10">
      <c r="A18" s="1">
        <v>44866</v>
      </c>
      <c r="B18">
        <v>5000</v>
      </c>
      <c r="F18" t="s">
        <v>15</v>
      </c>
      <c r="G18" s="3">
        <f t="shared" si="2"/>
        <v>211072.5775151953</v>
      </c>
      <c r="H18" s="3">
        <f t="shared" si="0"/>
        <v>242733.46414247458</v>
      </c>
      <c r="I18">
        <v>52</v>
      </c>
      <c r="J18" s="4">
        <f t="shared" si="1"/>
        <v>0.13043478260869557</v>
      </c>
    </row>
    <row r="19" spans="1:10">
      <c r="A19" s="1">
        <v>44896</v>
      </c>
      <c r="B19">
        <v>10000</v>
      </c>
      <c r="F19" t="s">
        <v>16</v>
      </c>
      <c r="G19" s="3">
        <f t="shared" si="2"/>
        <v>242733.46414247458</v>
      </c>
      <c r="H19" s="3">
        <f t="shared" si="0"/>
        <v>279143.48376384575</v>
      </c>
      <c r="I19">
        <v>53</v>
      </c>
      <c r="J19" s="4">
        <f t="shared" si="1"/>
        <v>0.13043478260869557</v>
      </c>
    </row>
    <row r="20" spans="1:10">
      <c r="A20" s="1">
        <v>44927</v>
      </c>
      <c r="B20">
        <v>5000</v>
      </c>
      <c r="F20" t="s">
        <v>17</v>
      </c>
      <c r="G20" s="3">
        <f t="shared" si="2"/>
        <v>279143.48376384575</v>
      </c>
      <c r="H20" s="3">
        <f t="shared" si="0"/>
        <v>321015.00632842263</v>
      </c>
      <c r="I20">
        <v>54</v>
      </c>
      <c r="J20" s="4">
        <f t="shared" si="1"/>
        <v>0.13043478260869568</v>
      </c>
    </row>
    <row r="21" spans="1:10">
      <c r="A21" s="1">
        <v>44958</v>
      </c>
      <c r="B21">
        <v>10000</v>
      </c>
      <c r="F21" t="s">
        <v>18</v>
      </c>
      <c r="G21" s="3">
        <f t="shared" si="2"/>
        <v>321015.00632842263</v>
      </c>
      <c r="H21" s="3">
        <f t="shared" si="0"/>
        <v>369167.25727768603</v>
      </c>
      <c r="I21">
        <v>55</v>
      </c>
      <c r="J21" s="4">
        <f t="shared" si="1"/>
        <v>0.13043478260869568</v>
      </c>
    </row>
    <row r="22" spans="1:10">
      <c r="A22" s="1">
        <v>44986</v>
      </c>
      <c r="B22">
        <v>5000</v>
      </c>
      <c r="F22" t="s">
        <v>19</v>
      </c>
      <c r="G22" s="3">
        <f t="shared" si="2"/>
        <v>369167.25727768603</v>
      </c>
      <c r="H22" s="3">
        <f t="shared" si="0"/>
        <v>424542.34586933895</v>
      </c>
      <c r="I22">
        <v>56</v>
      </c>
      <c r="J22" s="4">
        <f t="shared" si="1"/>
        <v>0.13043478260869568</v>
      </c>
    </row>
    <row r="23" spans="1:10">
      <c r="A23" s="1">
        <v>45017</v>
      </c>
      <c r="B23">
        <v>5000</v>
      </c>
      <c r="F23" t="s">
        <v>20</v>
      </c>
      <c r="G23" s="3">
        <f t="shared" si="2"/>
        <v>424542.34586933895</v>
      </c>
      <c r="H23" s="3">
        <f t="shared" si="0"/>
        <v>488223.6977497398</v>
      </c>
      <c r="I23">
        <v>57</v>
      </c>
      <c r="J23" s="4">
        <f t="shared" si="1"/>
        <v>0.13043478260869568</v>
      </c>
    </row>
    <row r="24" spans="1:10">
      <c r="A24" s="1">
        <v>45047</v>
      </c>
      <c r="B24">
        <v>5000</v>
      </c>
      <c r="F24" t="s">
        <v>21</v>
      </c>
      <c r="G24" s="3">
        <f t="shared" si="2"/>
        <v>488223.6977497398</v>
      </c>
      <c r="H24" s="3">
        <f t="shared" si="0"/>
        <v>561457.25241220079</v>
      </c>
      <c r="I24">
        <v>58</v>
      </c>
      <c r="J24" s="4">
        <f t="shared" si="1"/>
        <v>0.13043478260869568</v>
      </c>
    </row>
    <row r="25" spans="1:10">
      <c r="A25" s="1">
        <v>45078</v>
      </c>
      <c r="B25">
        <v>5000</v>
      </c>
      <c r="F25" t="s">
        <v>22</v>
      </c>
      <c r="G25" s="3">
        <f t="shared" si="2"/>
        <v>561457.25241220079</v>
      </c>
      <c r="H25" s="3">
        <f t="shared" si="0"/>
        <v>645675.84027403092</v>
      </c>
      <c r="I25">
        <v>59</v>
      </c>
      <c r="J25" s="4">
        <f t="shared" si="1"/>
        <v>0.13043478260869568</v>
      </c>
    </row>
    <row r="26" spans="1:10">
      <c r="A26" s="1">
        <v>45108</v>
      </c>
      <c r="B26">
        <v>5000</v>
      </c>
      <c r="F26" t="s">
        <v>23</v>
      </c>
      <c r="G26" s="3">
        <f t="shared" si="2"/>
        <v>645675.84027403092</v>
      </c>
      <c r="H26" s="3">
        <f t="shared" si="0"/>
        <v>742527.21631513559</v>
      </c>
      <c r="I26">
        <v>60</v>
      </c>
      <c r="J26" s="4">
        <f t="shared" si="1"/>
        <v>0.13043478260869568</v>
      </c>
    </row>
    <row r="27" spans="1:10">
      <c r="A27" s="1">
        <v>45139</v>
      </c>
      <c r="B27">
        <v>5000</v>
      </c>
      <c r="F27" t="s">
        <v>24</v>
      </c>
      <c r="G27" s="3">
        <f t="shared" si="2"/>
        <v>742527.21631513559</v>
      </c>
      <c r="H27" s="3">
        <f t="shared" si="0"/>
        <v>853906.29876240599</v>
      </c>
      <c r="I27">
        <v>61</v>
      </c>
      <c r="J27" s="4">
        <f t="shared" si="1"/>
        <v>0.13043478260869568</v>
      </c>
    </row>
    <row r="28" spans="1:10">
      <c r="A28" s="1">
        <v>45170</v>
      </c>
      <c r="B28">
        <v>5000</v>
      </c>
      <c r="F28" t="s">
        <v>25</v>
      </c>
      <c r="G28" s="3">
        <f t="shared" si="2"/>
        <v>853906.29876240599</v>
      </c>
      <c r="H28" s="3">
        <f t="shared" si="0"/>
        <v>981992.24357676692</v>
      </c>
      <c r="I28">
        <v>62</v>
      </c>
      <c r="J28" s="4">
        <f t="shared" si="1"/>
        <v>0.13043478260869568</v>
      </c>
    </row>
    <row r="29" spans="1:10">
      <c r="A29" s="1">
        <v>45200</v>
      </c>
      <c r="B29">
        <v>5000</v>
      </c>
      <c r="F29" t="s">
        <v>26</v>
      </c>
      <c r="G29" s="3">
        <f t="shared" si="2"/>
        <v>981992.24357676692</v>
      </c>
      <c r="H29" s="3">
        <f t="shared" si="0"/>
        <v>1129291.080113282</v>
      </c>
      <c r="I29">
        <v>63</v>
      </c>
      <c r="J29" s="4">
        <f t="shared" si="1"/>
        <v>0.13043478260869568</v>
      </c>
    </row>
    <row r="30" spans="1:10">
      <c r="A30" s="1">
        <v>45231</v>
      </c>
      <c r="B30">
        <v>5000</v>
      </c>
      <c r="F30" t="s">
        <v>27</v>
      </c>
      <c r="G30" s="3">
        <f t="shared" si="2"/>
        <v>1129291.080113282</v>
      </c>
      <c r="H30" s="3">
        <f t="shared" si="0"/>
        <v>1298684.7421302742</v>
      </c>
      <c r="I30">
        <v>64</v>
      </c>
      <c r="J30" s="4">
        <f t="shared" si="1"/>
        <v>0.13043478260869557</v>
      </c>
    </row>
    <row r="31" spans="1:10">
      <c r="A31" s="1">
        <v>45261</v>
      </c>
      <c r="B31">
        <v>5000</v>
      </c>
      <c r="F31" t="s">
        <v>28</v>
      </c>
      <c r="G31" s="3">
        <f t="shared" si="2"/>
        <v>1298684.7421302742</v>
      </c>
      <c r="H31" s="3">
        <f t="shared" si="0"/>
        <v>1493487.4534498153</v>
      </c>
      <c r="I31">
        <v>65</v>
      </c>
      <c r="J31" s="4">
        <f t="shared" si="1"/>
        <v>0.13043478260869568</v>
      </c>
    </row>
    <row r="32" spans="1:10">
      <c r="A32" s="1">
        <v>45292</v>
      </c>
      <c r="B32">
        <v>5000</v>
      </c>
      <c r="G32" s="3"/>
    </row>
    <row r="33" spans="1:8">
      <c r="A33" s="1">
        <v>45323</v>
      </c>
      <c r="B33">
        <v>5000</v>
      </c>
      <c r="G33" s="3"/>
    </row>
    <row r="34" spans="1:8">
      <c r="A34" s="1">
        <v>45352</v>
      </c>
      <c r="B34">
        <v>5000</v>
      </c>
    </row>
    <row r="35" spans="1:8">
      <c r="A35" s="1">
        <v>45383</v>
      </c>
      <c r="B35">
        <v>5000</v>
      </c>
    </row>
    <row r="36" spans="1:8">
      <c r="A36" s="1">
        <v>45413</v>
      </c>
      <c r="B36">
        <v>5000</v>
      </c>
      <c r="F36" t="s">
        <v>32</v>
      </c>
      <c r="G36" t="s">
        <v>33</v>
      </c>
    </row>
    <row r="37" spans="1:8">
      <c r="A37" s="1">
        <v>45444</v>
      </c>
      <c r="B37">
        <v>5000</v>
      </c>
      <c r="F37" t="s">
        <v>34</v>
      </c>
    </row>
    <row r="38" spans="1:8">
      <c r="A38" s="1">
        <v>45474</v>
      </c>
      <c r="B38">
        <v>5000</v>
      </c>
    </row>
    <row r="39" spans="1:8">
      <c r="A39" s="1">
        <v>45505</v>
      </c>
      <c r="B39">
        <v>5000</v>
      </c>
    </row>
    <row r="40" spans="1:8">
      <c r="A40" s="1">
        <v>45536</v>
      </c>
      <c r="B40">
        <v>5000</v>
      </c>
    </row>
    <row r="41" spans="1:8">
      <c r="A41" s="1">
        <v>45566</v>
      </c>
      <c r="B41">
        <v>5000</v>
      </c>
      <c r="E41" t="s">
        <v>35</v>
      </c>
      <c r="F41">
        <v>50</v>
      </c>
      <c r="G41">
        <v>100</v>
      </c>
      <c r="H41">
        <f>F41*G41</f>
        <v>5000</v>
      </c>
    </row>
    <row r="42" spans="1:8">
      <c r="A42" s="1">
        <v>45597</v>
      </c>
      <c r="B42">
        <v>5000</v>
      </c>
    </row>
    <row r="43" spans="1:8">
      <c r="A43" s="1">
        <v>45627</v>
      </c>
      <c r="B43">
        <v>5000</v>
      </c>
    </row>
    <row r="44" spans="1:8">
      <c r="A44" s="1"/>
      <c r="B44">
        <f>SUM(B3:B43)</f>
        <v>225000</v>
      </c>
    </row>
    <row r="47" spans="1:8" ht="16.5">
      <c r="E47" s="8">
        <v>1.1329627363885399E-2</v>
      </c>
    </row>
    <row r="48" spans="1:8" ht="16.5">
      <c r="E48" s="7">
        <v>5.2500000000000003E-3</v>
      </c>
    </row>
    <row r="49" spans="5:6">
      <c r="E49">
        <f>E47-E48</f>
        <v>6.079627363885399E-3</v>
      </c>
      <c r="F49">
        <v>8.0406029943771006E-3</v>
      </c>
    </row>
  </sheetData>
  <phoneticPr fontId="3" type="noConversion"/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9527-E7D7-418C-B9EE-36033AE2B629}">
  <dimension ref="B2:H79"/>
  <sheetViews>
    <sheetView workbookViewId="0">
      <selection activeCell="H70" sqref="H70"/>
    </sheetView>
  </sheetViews>
  <sheetFormatPr defaultRowHeight="15"/>
  <cols>
    <col min="2" max="2" width="26.85546875" bestFit="1" customWidth="1"/>
    <col min="4" max="4" width="25.28515625" bestFit="1" customWidth="1"/>
    <col min="5" max="6" width="11.5703125" bestFit="1" customWidth="1"/>
  </cols>
  <sheetData>
    <row r="2" spans="2:8">
      <c r="B2" t="s">
        <v>0</v>
      </c>
    </row>
    <row r="3" spans="2:8" ht="26.25">
      <c r="B3" t="s">
        <v>1</v>
      </c>
      <c r="D3" s="6">
        <v>1000000</v>
      </c>
    </row>
    <row r="4" spans="2:8" ht="26.25">
      <c r="B4" s="11" t="s">
        <v>39</v>
      </c>
    </row>
    <row r="5" spans="2:8" ht="21">
      <c r="B5" t="s">
        <v>38</v>
      </c>
      <c r="D5" s="5">
        <v>5000</v>
      </c>
    </row>
    <row r="6" spans="2:8">
      <c r="B6" t="s">
        <v>29</v>
      </c>
      <c r="D6" s="2">
        <v>0.05</v>
      </c>
    </row>
    <row r="7" spans="2:8">
      <c r="B7" s="9" t="s">
        <v>36</v>
      </c>
      <c r="D7" s="3"/>
    </row>
    <row r="8" spans="2:8">
      <c r="C8" t="s">
        <v>37</v>
      </c>
    </row>
    <row r="9" spans="2:8">
      <c r="B9" t="s">
        <v>5</v>
      </c>
      <c r="C9" s="10">
        <v>44426</v>
      </c>
      <c r="D9" s="10">
        <f>C9+7</f>
        <v>44433</v>
      </c>
      <c r="E9" s="3">
        <v>5000</v>
      </c>
      <c r="F9" s="3">
        <f>E9+(E9*$D$6)</f>
        <v>5250</v>
      </c>
      <c r="H9" s="4"/>
    </row>
    <row r="10" spans="2:8">
      <c r="C10" s="10">
        <f>D9</f>
        <v>44433</v>
      </c>
      <c r="D10" s="10">
        <f t="shared" ref="D10:D74" si="0">C10+7</f>
        <v>44440</v>
      </c>
      <c r="E10" s="3">
        <f>F9</f>
        <v>5250</v>
      </c>
      <c r="F10" s="3">
        <f t="shared" ref="F10:F73" si="1">E10+(E10*$D$6)</f>
        <v>5512.5</v>
      </c>
      <c r="H10" s="4"/>
    </row>
    <row r="11" spans="2:8">
      <c r="C11" s="10">
        <f t="shared" ref="C11:C74" si="2">D10</f>
        <v>44440</v>
      </c>
      <c r="D11" s="10">
        <f t="shared" si="0"/>
        <v>44447</v>
      </c>
      <c r="E11" s="3">
        <f t="shared" ref="E11:E74" si="3">F10</f>
        <v>5512.5</v>
      </c>
      <c r="F11" s="3">
        <f t="shared" si="1"/>
        <v>5788.125</v>
      </c>
      <c r="H11" s="4"/>
    </row>
    <row r="12" spans="2:8">
      <c r="C12" s="10">
        <f t="shared" si="2"/>
        <v>44447</v>
      </c>
      <c r="D12" s="10">
        <f t="shared" si="0"/>
        <v>44454</v>
      </c>
      <c r="E12" s="3">
        <f t="shared" si="3"/>
        <v>5788.125</v>
      </c>
      <c r="F12" s="3">
        <f t="shared" si="1"/>
        <v>6077.53125</v>
      </c>
      <c r="H12" s="4"/>
    </row>
    <row r="13" spans="2:8">
      <c r="C13" s="10">
        <f t="shared" si="2"/>
        <v>44454</v>
      </c>
      <c r="D13" s="10">
        <f t="shared" si="0"/>
        <v>44461</v>
      </c>
      <c r="E13" s="3">
        <f t="shared" si="3"/>
        <v>6077.53125</v>
      </c>
      <c r="F13" s="3">
        <f t="shared" si="1"/>
        <v>6381.4078124999996</v>
      </c>
      <c r="H13" s="4"/>
    </row>
    <row r="14" spans="2:8">
      <c r="C14" s="10">
        <f t="shared" si="2"/>
        <v>44461</v>
      </c>
      <c r="D14" s="10">
        <f t="shared" si="0"/>
        <v>44468</v>
      </c>
      <c r="E14" s="3">
        <f t="shared" si="3"/>
        <v>6381.4078124999996</v>
      </c>
      <c r="F14" s="3">
        <f t="shared" si="1"/>
        <v>6700.4782031249997</v>
      </c>
      <c r="H14" s="4"/>
    </row>
    <row r="15" spans="2:8">
      <c r="C15" s="10">
        <f t="shared" si="2"/>
        <v>44468</v>
      </c>
      <c r="D15" s="10">
        <f t="shared" si="0"/>
        <v>44475</v>
      </c>
      <c r="E15" s="3">
        <f t="shared" si="3"/>
        <v>6700.4782031249997</v>
      </c>
      <c r="F15" s="3">
        <f t="shared" si="1"/>
        <v>7035.5021132812499</v>
      </c>
      <c r="H15" s="4"/>
    </row>
    <row r="16" spans="2:8">
      <c r="C16" s="10">
        <f t="shared" si="2"/>
        <v>44475</v>
      </c>
      <c r="D16" s="10">
        <f t="shared" si="0"/>
        <v>44482</v>
      </c>
      <c r="E16" s="3">
        <f t="shared" si="3"/>
        <v>7035.5021132812499</v>
      </c>
      <c r="F16" s="3">
        <f t="shared" si="1"/>
        <v>7387.2772189453126</v>
      </c>
      <c r="H16" s="4"/>
    </row>
    <row r="17" spans="3:8">
      <c r="C17" s="10">
        <f t="shared" si="2"/>
        <v>44482</v>
      </c>
      <c r="D17" s="10">
        <f t="shared" si="0"/>
        <v>44489</v>
      </c>
      <c r="E17" s="3">
        <f t="shared" si="3"/>
        <v>7387.2772189453126</v>
      </c>
      <c r="F17" s="3">
        <f t="shared" si="1"/>
        <v>7756.6410798925781</v>
      </c>
      <c r="H17" s="4"/>
    </row>
    <row r="18" spans="3:8">
      <c r="C18" s="10">
        <f t="shared" si="2"/>
        <v>44489</v>
      </c>
      <c r="D18" s="10">
        <f t="shared" si="0"/>
        <v>44496</v>
      </c>
      <c r="E18" s="3">
        <f t="shared" si="3"/>
        <v>7756.6410798925781</v>
      </c>
      <c r="F18" s="3">
        <f t="shared" si="1"/>
        <v>8144.473133887207</v>
      </c>
      <c r="H18" s="4"/>
    </row>
    <row r="19" spans="3:8" hidden="1">
      <c r="C19" s="10">
        <f t="shared" si="2"/>
        <v>44496</v>
      </c>
      <c r="D19" s="10">
        <f t="shared" si="0"/>
        <v>44503</v>
      </c>
      <c r="E19" s="3">
        <f t="shared" si="3"/>
        <v>8144.473133887207</v>
      </c>
      <c r="F19" s="3">
        <f t="shared" si="1"/>
        <v>8551.6967905815673</v>
      </c>
      <c r="H19" s="4"/>
    </row>
    <row r="20" spans="3:8" hidden="1">
      <c r="C20" s="10">
        <f t="shared" si="2"/>
        <v>44503</v>
      </c>
      <c r="D20" s="10">
        <f t="shared" si="0"/>
        <v>44510</v>
      </c>
      <c r="E20" s="3">
        <f t="shared" si="3"/>
        <v>8551.6967905815673</v>
      </c>
      <c r="F20" s="3">
        <f t="shared" si="1"/>
        <v>8979.281630110645</v>
      </c>
      <c r="H20" s="4"/>
    </row>
    <row r="21" spans="3:8" hidden="1">
      <c r="C21" s="10">
        <f t="shared" si="2"/>
        <v>44510</v>
      </c>
      <c r="D21" s="10">
        <f t="shared" si="0"/>
        <v>44517</v>
      </c>
      <c r="E21" s="3">
        <f t="shared" si="3"/>
        <v>8979.281630110645</v>
      </c>
      <c r="F21" s="3">
        <f t="shared" si="1"/>
        <v>9428.2457116161768</v>
      </c>
      <c r="H21" s="4"/>
    </row>
    <row r="22" spans="3:8" hidden="1">
      <c r="C22" s="10">
        <f t="shared" si="2"/>
        <v>44517</v>
      </c>
      <c r="D22" s="10">
        <f t="shared" si="0"/>
        <v>44524</v>
      </c>
      <c r="E22" s="3">
        <f t="shared" si="3"/>
        <v>9428.2457116161768</v>
      </c>
      <c r="F22" s="3">
        <f t="shared" si="1"/>
        <v>9899.6579971969859</v>
      </c>
      <c r="H22" s="4"/>
    </row>
    <row r="23" spans="3:8" hidden="1">
      <c r="C23" s="10">
        <f t="shared" si="2"/>
        <v>44524</v>
      </c>
      <c r="D23" s="10">
        <f t="shared" si="0"/>
        <v>44531</v>
      </c>
      <c r="E23" s="3">
        <f t="shared" si="3"/>
        <v>9899.6579971969859</v>
      </c>
      <c r="F23" s="3">
        <f t="shared" si="1"/>
        <v>10394.640897056835</v>
      </c>
      <c r="H23" s="4"/>
    </row>
    <row r="24" spans="3:8" hidden="1">
      <c r="C24" s="10">
        <f t="shared" si="2"/>
        <v>44531</v>
      </c>
      <c r="D24" s="10">
        <f t="shared" si="0"/>
        <v>44538</v>
      </c>
      <c r="E24" s="3">
        <f t="shared" si="3"/>
        <v>10394.640897056835</v>
      </c>
      <c r="F24" s="3">
        <f t="shared" si="1"/>
        <v>10914.372941909678</v>
      </c>
      <c r="H24" s="4"/>
    </row>
    <row r="25" spans="3:8" hidden="1">
      <c r="C25" s="10">
        <f t="shared" si="2"/>
        <v>44538</v>
      </c>
      <c r="D25" s="10">
        <f t="shared" si="0"/>
        <v>44545</v>
      </c>
      <c r="E25" s="3">
        <f t="shared" si="3"/>
        <v>10914.372941909678</v>
      </c>
      <c r="F25" s="3">
        <f t="shared" si="1"/>
        <v>11460.091589005162</v>
      </c>
      <c r="H25" s="4"/>
    </row>
    <row r="26" spans="3:8" hidden="1">
      <c r="C26" s="10">
        <f t="shared" si="2"/>
        <v>44545</v>
      </c>
      <c r="D26" s="10">
        <f t="shared" si="0"/>
        <v>44552</v>
      </c>
      <c r="E26" s="3">
        <f t="shared" si="3"/>
        <v>11460.091589005162</v>
      </c>
      <c r="F26" s="3">
        <f t="shared" si="1"/>
        <v>12033.09616845542</v>
      </c>
      <c r="H26" s="4"/>
    </row>
    <row r="27" spans="3:8" hidden="1">
      <c r="C27" s="10">
        <f t="shared" si="2"/>
        <v>44552</v>
      </c>
      <c r="D27" s="10">
        <f t="shared" si="0"/>
        <v>44559</v>
      </c>
      <c r="E27" s="3">
        <f t="shared" si="3"/>
        <v>12033.09616845542</v>
      </c>
      <c r="F27" s="3">
        <f t="shared" si="1"/>
        <v>12634.750976878191</v>
      </c>
      <c r="H27" s="4"/>
    </row>
    <row r="28" spans="3:8" hidden="1">
      <c r="C28" s="10">
        <f t="shared" si="2"/>
        <v>44559</v>
      </c>
      <c r="D28" s="10">
        <f t="shared" si="0"/>
        <v>44566</v>
      </c>
      <c r="E28" s="3">
        <f t="shared" si="3"/>
        <v>12634.750976878191</v>
      </c>
      <c r="F28" s="3">
        <f t="shared" si="1"/>
        <v>13266.488525722101</v>
      </c>
      <c r="H28" s="4"/>
    </row>
    <row r="29" spans="3:8" hidden="1">
      <c r="C29" s="10">
        <f t="shared" si="2"/>
        <v>44566</v>
      </c>
      <c r="D29" s="10">
        <f t="shared" si="0"/>
        <v>44573</v>
      </c>
      <c r="E29" s="3">
        <f>F28</f>
        <v>13266.488525722101</v>
      </c>
      <c r="F29" s="3">
        <f t="shared" si="1"/>
        <v>13929.812952008206</v>
      </c>
      <c r="H29" s="4"/>
    </row>
    <row r="30" spans="3:8" hidden="1">
      <c r="C30" s="10">
        <f t="shared" si="2"/>
        <v>44573</v>
      </c>
      <c r="D30" s="10">
        <f t="shared" si="0"/>
        <v>44580</v>
      </c>
      <c r="E30" s="3">
        <f t="shared" si="3"/>
        <v>13929.812952008206</v>
      </c>
      <c r="F30" s="3">
        <f t="shared" si="1"/>
        <v>14626.303599608616</v>
      </c>
      <c r="H30" s="4"/>
    </row>
    <row r="31" spans="3:8" hidden="1">
      <c r="C31" s="10">
        <f t="shared" si="2"/>
        <v>44580</v>
      </c>
      <c r="D31" s="10">
        <f t="shared" si="0"/>
        <v>44587</v>
      </c>
      <c r="E31" s="3">
        <f t="shared" si="3"/>
        <v>14626.303599608616</v>
      </c>
      <c r="F31" s="3">
        <f t="shared" si="1"/>
        <v>15357.618779589047</v>
      </c>
      <c r="H31" s="4"/>
    </row>
    <row r="32" spans="3:8" hidden="1">
      <c r="C32" s="10">
        <f t="shared" si="2"/>
        <v>44587</v>
      </c>
      <c r="D32" s="10">
        <f t="shared" si="0"/>
        <v>44594</v>
      </c>
      <c r="E32" s="3">
        <f t="shared" si="3"/>
        <v>15357.618779589047</v>
      </c>
      <c r="F32" s="3">
        <f t="shared" si="1"/>
        <v>16125.499718568499</v>
      </c>
    </row>
    <row r="33" spans="3:6" hidden="1">
      <c r="C33" s="10">
        <f t="shared" si="2"/>
        <v>44594</v>
      </c>
      <c r="D33" s="10">
        <f t="shared" si="0"/>
        <v>44601</v>
      </c>
      <c r="E33" s="3">
        <f t="shared" si="3"/>
        <v>16125.499718568499</v>
      </c>
      <c r="F33" s="3">
        <f t="shared" si="1"/>
        <v>16931.774704496922</v>
      </c>
    </row>
    <row r="34" spans="3:6" hidden="1">
      <c r="C34" s="10">
        <f t="shared" si="2"/>
        <v>44601</v>
      </c>
      <c r="D34" s="10">
        <f t="shared" si="0"/>
        <v>44608</v>
      </c>
      <c r="E34" s="3">
        <f t="shared" si="3"/>
        <v>16931.774704496922</v>
      </c>
      <c r="F34" s="3">
        <f t="shared" si="1"/>
        <v>17778.363439721768</v>
      </c>
    </row>
    <row r="35" spans="3:6" hidden="1">
      <c r="C35" s="10">
        <f t="shared" si="2"/>
        <v>44608</v>
      </c>
      <c r="D35" s="10">
        <f t="shared" si="0"/>
        <v>44615</v>
      </c>
      <c r="E35" s="3">
        <f t="shared" si="3"/>
        <v>17778.363439721768</v>
      </c>
      <c r="F35" s="3">
        <f t="shared" si="1"/>
        <v>18667.281611707858</v>
      </c>
    </row>
    <row r="36" spans="3:6" hidden="1">
      <c r="C36" s="10">
        <f t="shared" si="2"/>
        <v>44615</v>
      </c>
      <c r="D36" s="10">
        <f t="shared" si="0"/>
        <v>44622</v>
      </c>
      <c r="E36" s="3">
        <f t="shared" si="3"/>
        <v>18667.281611707858</v>
      </c>
      <c r="F36" s="3">
        <f t="shared" si="1"/>
        <v>19600.645692293252</v>
      </c>
    </row>
    <row r="37" spans="3:6" hidden="1">
      <c r="C37" s="10">
        <f t="shared" si="2"/>
        <v>44622</v>
      </c>
      <c r="D37" s="10">
        <f t="shared" si="0"/>
        <v>44629</v>
      </c>
      <c r="E37" s="3">
        <f t="shared" si="3"/>
        <v>19600.645692293252</v>
      </c>
      <c r="F37" s="3">
        <f t="shared" si="1"/>
        <v>20580.677976907915</v>
      </c>
    </row>
    <row r="38" spans="3:6" hidden="1">
      <c r="C38" s="10">
        <f t="shared" si="2"/>
        <v>44629</v>
      </c>
      <c r="D38" s="10">
        <f t="shared" si="0"/>
        <v>44636</v>
      </c>
      <c r="E38" s="3">
        <f t="shared" si="3"/>
        <v>20580.677976907915</v>
      </c>
      <c r="F38" s="3">
        <f t="shared" si="1"/>
        <v>21609.71187575331</v>
      </c>
    </row>
    <row r="39" spans="3:6" hidden="1">
      <c r="C39" s="10">
        <f t="shared" si="2"/>
        <v>44636</v>
      </c>
      <c r="D39" s="10">
        <f t="shared" si="0"/>
        <v>44643</v>
      </c>
      <c r="E39" s="3">
        <f t="shared" si="3"/>
        <v>21609.71187575331</v>
      </c>
      <c r="F39" s="3">
        <f t="shared" si="1"/>
        <v>22690.197469540974</v>
      </c>
    </row>
    <row r="40" spans="3:6" hidden="1">
      <c r="C40" s="10">
        <f t="shared" si="2"/>
        <v>44643</v>
      </c>
      <c r="D40" s="10">
        <f t="shared" si="0"/>
        <v>44650</v>
      </c>
      <c r="E40" s="3">
        <f t="shared" si="3"/>
        <v>22690.197469540974</v>
      </c>
      <c r="F40" s="3">
        <f t="shared" si="1"/>
        <v>23824.707343018021</v>
      </c>
    </row>
    <row r="41" spans="3:6" hidden="1">
      <c r="C41" s="10">
        <f t="shared" si="2"/>
        <v>44650</v>
      </c>
      <c r="D41" s="10">
        <f t="shared" si="0"/>
        <v>44657</v>
      </c>
      <c r="E41" s="3">
        <f t="shared" si="3"/>
        <v>23824.707343018021</v>
      </c>
      <c r="F41" s="3">
        <f t="shared" si="1"/>
        <v>25015.942710168922</v>
      </c>
    </row>
    <row r="42" spans="3:6" hidden="1">
      <c r="C42" s="10">
        <f t="shared" si="2"/>
        <v>44657</v>
      </c>
      <c r="D42" s="10">
        <f t="shared" si="0"/>
        <v>44664</v>
      </c>
      <c r="E42" s="3">
        <f t="shared" si="3"/>
        <v>25015.942710168922</v>
      </c>
      <c r="F42" s="3">
        <f t="shared" si="1"/>
        <v>26266.739845677366</v>
      </c>
    </row>
    <row r="43" spans="3:6" hidden="1">
      <c r="C43" s="10">
        <f t="shared" si="2"/>
        <v>44664</v>
      </c>
      <c r="D43" s="10">
        <f t="shared" si="0"/>
        <v>44671</v>
      </c>
      <c r="E43" s="3">
        <f t="shared" si="3"/>
        <v>26266.739845677366</v>
      </c>
      <c r="F43" s="3">
        <f t="shared" si="1"/>
        <v>27580.076837961235</v>
      </c>
    </row>
    <row r="44" spans="3:6" hidden="1">
      <c r="C44" s="10">
        <f t="shared" si="2"/>
        <v>44671</v>
      </c>
      <c r="D44" s="10">
        <f t="shared" si="0"/>
        <v>44678</v>
      </c>
      <c r="E44" s="3">
        <f t="shared" si="3"/>
        <v>27580.076837961235</v>
      </c>
      <c r="F44" s="3">
        <f t="shared" si="1"/>
        <v>28959.080679859297</v>
      </c>
    </row>
    <row r="45" spans="3:6" hidden="1">
      <c r="C45" s="10">
        <f t="shared" si="2"/>
        <v>44678</v>
      </c>
      <c r="D45" s="10">
        <f t="shared" si="0"/>
        <v>44685</v>
      </c>
      <c r="E45" s="3">
        <f t="shared" si="3"/>
        <v>28959.080679859297</v>
      </c>
      <c r="F45" s="3">
        <f t="shared" si="1"/>
        <v>30407.034713852263</v>
      </c>
    </row>
    <row r="46" spans="3:6" hidden="1">
      <c r="C46" s="10">
        <f t="shared" si="2"/>
        <v>44685</v>
      </c>
      <c r="D46" s="10">
        <f t="shared" si="0"/>
        <v>44692</v>
      </c>
      <c r="E46" s="3">
        <f t="shared" si="3"/>
        <v>30407.034713852263</v>
      </c>
      <c r="F46" s="3">
        <f t="shared" si="1"/>
        <v>31927.386449544876</v>
      </c>
    </row>
    <row r="47" spans="3:6" hidden="1">
      <c r="C47" s="10">
        <f t="shared" si="2"/>
        <v>44692</v>
      </c>
      <c r="D47" s="10">
        <f t="shared" si="0"/>
        <v>44699</v>
      </c>
      <c r="E47" s="3">
        <f t="shared" si="3"/>
        <v>31927.386449544876</v>
      </c>
      <c r="F47" s="3">
        <f t="shared" si="1"/>
        <v>33523.755772022123</v>
      </c>
    </row>
    <row r="48" spans="3:6" hidden="1">
      <c r="C48" s="10">
        <f t="shared" si="2"/>
        <v>44699</v>
      </c>
      <c r="D48" s="10">
        <f t="shared" si="0"/>
        <v>44706</v>
      </c>
      <c r="E48" s="3">
        <f t="shared" si="3"/>
        <v>33523.755772022123</v>
      </c>
      <c r="F48" s="3">
        <f t="shared" si="1"/>
        <v>35199.943560623229</v>
      </c>
    </row>
    <row r="49" spans="3:6" hidden="1">
      <c r="C49" s="10">
        <f t="shared" si="2"/>
        <v>44706</v>
      </c>
      <c r="D49" s="10">
        <f t="shared" si="0"/>
        <v>44713</v>
      </c>
      <c r="E49" s="3">
        <f t="shared" si="3"/>
        <v>35199.943560623229</v>
      </c>
      <c r="F49" s="3">
        <f t="shared" si="1"/>
        <v>36959.94073865439</v>
      </c>
    </row>
    <row r="50" spans="3:6" hidden="1">
      <c r="C50" s="10">
        <f t="shared" si="2"/>
        <v>44713</v>
      </c>
      <c r="D50" s="10">
        <f t="shared" si="0"/>
        <v>44720</v>
      </c>
      <c r="E50" s="3">
        <f t="shared" si="3"/>
        <v>36959.94073865439</v>
      </c>
      <c r="F50" s="3">
        <f t="shared" si="1"/>
        <v>38807.93777558711</v>
      </c>
    </row>
    <row r="51" spans="3:6" hidden="1">
      <c r="C51" s="10">
        <f t="shared" si="2"/>
        <v>44720</v>
      </c>
      <c r="D51" s="10">
        <f t="shared" si="0"/>
        <v>44727</v>
      </c>
      <c r="E51" s="3">
        <f t="shared" si="3"/>
        <v>38807.93777558711</v>
      </c>
      <c r="F51" s="3">
        <f t="shared" si="1"/>
        <v>40748.334664366463</v>
      </c>
    </row>
    <row r="52" spans="3:6" hidden="1">
      <c r="C52" s="10">
        <f t="shared" si="2"/>
        <v>44727</v>
      </c>
      <c r="D52" s="10">
        <f t="shared" si="0"/>
        <v>44734</v>
      </c>
      <c r="E52" s="3">
        <f t="shared" si="3"/>
        <v>40748.334664366463</v>
      </c>
      <c r="F52" s="3">
        <f t="shared" si="1"/>
        <v>42785.751397584783</v>
      </c>
    </row>
    <row r="53" spans="3:6" hidden="1">
      <c r="C53" s="10">
        <f t="shared" si="2"/>
        <v>44734</v>
      </c>
      <c r="D53" s="10">
        <f t="shared" si="0"/>
        <v>44741</v>
      </c>
      <c r="E53" s="3">
        <f t="shared" si="3"/>
        <v>42785.751397584783</v>
      </c>
      <c r="F53" s="3">
        <f t="shared" si="1"/>
        <v>44925.038967464025</v>
      </c>
    </row>
    <row r="54" spans="3:6" hidden="1">
      <c r="C54" s="10">
        <f t="shared" si="2"/>
        <v>44741</v>
      </c>
      <c r="D54" s="10">
        <f t="shared" si="0"/>
        <v>44748</v>
      </c>
      <c r="E54" s="3">
        <f t="shared" si="3"/>
        <v>44925.038967464025</v>
      </c>
      <c r="F54" s="3">
        <f t="shared" si="1"/>
        <v>47171.290915837228</v>
      </c>
    </row>
    <row r="55" spans="3:6" hidden="1">
      <c r="C55" s="10">
        <f t="shared" si="2"/>
        <v>44748</v>
      </c>
      <c r="D55" s="10">
        <f t="shared" si="0"/>
        <v>44755</v>
      </c>
      <c r="E55" s="3">
        <f t="shared" si="3"/>
        <v>47171.290915837228</v>
      </c>
      <c r="F55" s="3">
        <f t="shared" si="1"/>
        <v>49529.855461629086</v>
      </c>
    </row>
    <row r="56" spans="3:6" hidden="1">
      <c r="C56" s="10">
        <f t="shared" si="2"/>
        <v>44755</v>
      </c>
      <c r="D56" s="10">
        <f t="shared" si="0"/>
        <v>44762</v>
      </c>
      <c r="E56" s="3">
        <f t="shared" si="3"/>
        <v>49529.855461629086</v>
      </c>
      <c r="F56" s="3">
        <f t="shared" si="1"/>
        <v>52006.348234710538</v>
      </c>
    </row>
    <row r="57" spans="3:6" hidden="1">
      <c r="C57" s="10">
        <f t="shared" si="2"/>
        <v>44762</v>
      </c>
      <c r="D57" s="10">
        <f t="shared" si="0"/>
        <v>44769</v>
      </c>
      <c r="E57" s="3">
        <f t="shared" si="3"/>
        <v>52006.348234710538</v>
      </c>
      <c r="F57" s="3">
        <f t="shared" si="1"/>
        <v>54606.665646446068</v>
      </c>
    </row>
    <row r="58" spans="3:6" hidden="1">
      <c r="C58" s="10">
        <f t="shared" si="2"/>
        <v>44769</v>
      </c>
      <c r="D58" s="10">
        <f t="shared" si="0"/>
        <v>44776</v>
      </c>
      <c r="E58" s="3">
        <f t="shared" si="3"/>
        <v>54606.665646446068</v>
      </c>
      <c r="F58" s="3">
        <f t="shared" si="1"/>
        <v>57336.998928768371</v>
      </c>
    </row>
    <row r="59" spans="3:6" hidden="1">
      <c r="C59" s="10">
        <f t="shared" si="2"/>
        <v>44776</v>
      </c>
      <c r="D59" s="10">
        <f t="shared" si="0"/>
        <v>44783</v>
      </c>
      <c r="E59" s="3">
        <f t="shared" si="3"/>
        <v>57336.998928768371</v>
      </c>
      <c r="F59" s="3">
        <f t="shared" si="1"/>
        <v>60203.848875206793</v>
      </c>
    </row>
    <row r="60" spans="3:6" hidden="1">
      <c r="C60" s="10">
        <f t="shared" si="2"/>
        <v>44783</v>
      </c>
      <c r="D60" s="10">
        <f t="shared" si="0"/>
        <v>44790</v>
      </c>
      <c r="E60" s="3">
        <f t="shared" si="3"/>
        <v>60203.848875206793</v>
      </c>
      <c r="F60" s="3">
        <f t="shared" si="1"/>
        <v>63214.041318967131</v>
      </c>
    </row>
    <row r="61" spans="3:6" hidden="1">
      <c r="C61" s="10">
        <f t="shared" si="2"/>
        <v>44790</v>
      </c>
      <c r="D61" s="10">
        <f t="shared" si="0"/>
        <v>44797</v>
      </c>
      <c r="E61" s="3">
        <f t="shared" si="3"/>
        <v>63214.041318967131</v>
      </c>
      <c r="F61" s="3">
        <f t="shared" si="1"/>
        <v>66374.743384915491</v>
      </c>
    </row>
    <row r="62" spans="3:6" hidden="1">
      <c r="C62" s="10">
        <f t="shared" si="2"/>
        <v>44797</v>
      </c>
      <c r="D62" s="10">
        <f t="shared" si="0"/>
        <v>44804</v>
      </c>
      <c r="E62" s="3">
        <f t="shared" si="3"/>
        <v>66374.743384915491</v>
      </c>
      <c r="F62" s="3">
        <f t="shared" si="1"/>
        <v>69693.480554161273</v>
      </c>
    </row>
    <row r="63" spans="3:6" hidden="1">
      <c r="C63" s="10">
        <f t="shared" si="2"/>
        <v>44804</v>
      </c>
      <c r="D63" s="10">
        <f t="shared" si="0"/>
        <v>44811</v>
      </c>
      <c r="E63" s="3">
        <f t="shared" si="3"/>
        <v>69693.480554161273</v>
      </c>
      <c r="F63" s="3">
        <f t="shared" si="1"/>
        <v>73178.154581869341</v>
      </c>
    </row>
    <row r="64" spans="3:6" hidden="1">
      <c r="C64" s="10">
        <f t="shared" si="2"/>
        <v>44811</v>
      </c>
      <c r="D64" s="10">
        <f t="shared" si="0"/>
        <v>44818</v>
      </c>
      <c r="E64" s="3">
        <f t="shared" si="3"/>
        <v>73178.154581869341</v>
      </c>
      <c r="F64" s="3">
        <f t="shared" si="1"/>
        <v>76837.062310962807</v>
      </c>
    </row>
    <row r="65" spans="3:6" hidden="1">
      <c r="C65" s="10">
        <f t="shared" si="2"/>
        <v>44818</v>
      </c>
      <c r="D65" s="10">
        <f t="shared" si="0"/>
        <v>44825</v>
      </c>
      <c r="E65" s="3">
        <f t="shared" si="3"/>
        <v>76837.062310962807</v>
      </c>
      <c r="F65" s="3">
        <f t="shared" si="1"/>
        <v>80678.915426510954</v>
      </c>
    </row>
    <row r="66" spans="3:6" hidden="1">
      <c r="C66" s="10">
        <f t="shared" si="2"/>
        <v>44825</v>
      </c>
      <c r="D66" s="10">
        <f t="shared" si="0"/>
        <v>44832</v>
      </c>
      <c r="E66" s="3">
        <f t="shared" si="3"/>
        <v>80678.915426510954</v>
      </c>
      <c r="F66" s="3">
        <f t="shared" si="1"/>
        <v>84712.861197836508</v>
      </c>
    </row>
    <row r="67" spans="3:6" hidden="1">
      <c r="C67" s="10">
        <f t="shared" si="2"/>
        <v>44832</v>
      </c>
      <c r="D67" s="10">
        <f t="shared" si="0"/>
        <v>44839</v>
      </c>
      <c r="E67" s="3">
        <f t="shared" si="3"/>
        <v>84712.861197836508</v>
      </c>
      <c r="F67" s="3">
        <f t="shared" si="1"/>
        <v>88948.504257728331</v>
      </c>
    </row>
    <row r="68" spans="3:6" hidden="1">
      <c r="C68" s="10">
        <f t="shared" si="2"/>
        <v>44839</v>
      </c>
      <c r="D68" s="10">
        <f t="shared" si="0"/>
        <v>44846</v>
      </c>
      <c r="E68" s="3">
        <f t="shared" si="3"/>
        <v>88948.504257728331</v>
      </c>
      <c r="F68" s="3">
        <f t="shared" si="1"/>
        <v>93395.929470614748</v>
      </c>
    </row>
    <row r="69" spans="3:6" hidden="1">
      <c r="C69" s="10">
        <f t="shared" si="2"/>
        <v>44846</v>
      </c>
      <c r="D69" s="10">
        <f t="shared" si="0"/>
        <v>44853</v>
      </c>
      <c r="E69" s="3">
        <f t="shared" si="3"/>
        <v>93395.929470614748</v>
      </c>
      <c r="F69" s="3">
        <f t="shared" si="1"/>
        <v>98065.725944145481</v>
      </c>
    </row>
    <row r="70" spans="3:6">
      <c r="C70" s="10">
        <f t="shared" si="2"/>
        <v>44853</v>
      </c>
      <c r="D70" s="10">
        <f t="shared" si="0"/>
        <v>44860</v>
      </c>
      <c r="E70" s="3">
        <f t="shared" si="3"/>
        <v>98065.725944145481</v>
      </c>
      <c r="F70" s="3">
        <f t="shared" si="1"/>
        <v>102969.01224135276</v>
      </c>
    </row>
    <row r="71" spans="3:6">
      <c r="C71" s="10">
        <f t="shared" si="2"/>
        <v>44860</v>
      </c>
      <c r="D71" s="10">
        <f t="shared" si="0"/>
        <v>44867</v>
      </c>
      <c r="E71" s="3">
        <f t="shared" si="3"/>
        <v>102969.01224135276</v>
      </c>
      <c r="F71" s="3">
        <f t="shared" si="1"/>
        <v>108117.46285342039</v>
      </c>
    </row>
    <row r="72" spans="3:6">
      <c r="C72" s="10">
        <f t="shared" si="2"/>
        <v>44867</v>
      </c>
      <c r="D72" s="10">
        <f t="shared" si="0"/>
        <v>44874</v>
      </c>
      <c r="E72" s="3">
        <f t="shared" si="3"/>
        <v>108117.46285342039</v>
      </c>
      <c r="F72" s="3">
        <f t="shared" si="1"/>
        <v>113523.33599609141</v>
      </c>
    </row>
    <row r="73" spans="3:6">
      <c r="C73" s="10">
        <f t="shared" si="2"/>
        <v>44874</v>
      </c>
      <c r="D73" s="10">
        <f t="shared" si="0"/>
        <v>44881</v>
      </c>
      <c r="E73" s="3">
        <f t="shared" si="3"/>
        <v>113523.33599609141</v>
      </c>
      <c r="F73" s="3">
        <f t="shared" si="1"/>
        <v>119199.50279589598</v>
      </c>
    </row>
    <row r="74" spans="3:6">
      <c r="C74" s="10">
        <f t="shared" si="2"/>
        <v>44881</v>
      </c>
      <c r="D74" s="10">
        <f t="shared" si="0"/>
        <v>44888</v>
      </c>
      <c r="E74" s="3">
        <f t="shared" si="3"/>
        <v>119199.50279589598</v>
      </c>
      <c r="F74" s="3">
        <f t="shared" ref="F74:F78" si="4">E74+(E74*$D$6)</f>
        <v>125159.47793569078</v>
      </c>
    </row>
    <row r="75" spans="3:6">
      <c r="C75" s="10">
        <f t="shared" ref="C75:C79" si="5">D74</f>
        <v>44888</v>
      </c>
      <c r="D75" s="10">
        <f t="shared" ref="D75:D79" si="6">C75+7</f>
        <v>44895</v>
      </c>
      <c r="E75" s="3">
        <f t="shared" ref="E75:E78" si="7">F74</f>
        <v>125159.47793569078</v>
      </c>
      <c r="F75" s="3">
        <f t="shared" si="4"/>
        <v>131417.45183247532</v>
      </c>
    </row>
    <row r="76" spans="3:6">
      <c r="C76" s="10">
        <f t="shared" si="5"/>
        <v>44895</v>
      </c>
      <c r="D76" s="10">
        <f t="shared" si="6"/>
        <v>44902</v>
      </c>
      <c r="E76" s="3">
        <f t="shared" si="7"/>
        <v>131417.45183247532</v>
      </c>
      <c r="F76" s="3">
        <f t="shared" si="4"/>
        <v>137988.32442409909</v>
      </c>
    </row>
    <row r="77" spans="3:6">
      <c r="C77" s="10">
        <f t="shared" si="5"/>
        <v>44902</v>
      </c>
      <c r="D77" s="10">
        <f t="shared" si="6"/>
        <v>44909</v>
      </c>
      <c r="E77" s="3">
        <f t="shared" si="7"/>
        <v>137988.32442409909</v>
      </c>
      <c r="F77" s="3">
        <f t="shared" si="4"/>
        <v>144887.74064530403</v>
      </c>
    </row>
    <row r="78" spans="3:6">
      <c r="C78" s="10">
        <f t="shared" si="5"/>
        <v>44909</v>
      </c>
      <c r="D78" s="10">
        <f t="shared" si="6"/>
        <v>44916</v>
      </c>
      <c r="E78" s="3">
        <f t="shared" si="7"/>
        <v>144887.74064530403</v>
      </c>
      <c r="F78" s="3">
        <f t="shared" si="4"/>
        <v>152132.12767756922</v>
      </c>
    </row>
    <row r="79" spans="3:6">
      <c r="C79" s="10"/>
      <c r="D7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D07662CAF184E874E91D834B4D3CB" ma:contentTypeVersion="5" ma:contentTypeDescription="Create a new document." ma:contentTypeScope="" ma:versionID="e509f4a7b5f3139101579bba62d8f239">
  <xsd:schema xmlns:xsd="http://www.w3.org/2001/XMLSchema" xmlns:xs="http://www.w3.org/2001/XMLSchema" xmlns:p="http://schemas.microsoft.com/office/2006/metadata/properties" xmlns:ns3="2fd8ac7c-247d-40ae-8fdd-6d9cac2f49b2" xmlns:ns4="a3eb1b22-a4ac-4f9f-9163-745c384c159a" targetNamespace="http://schemas.microsoft.com/office/2006/metadata/properties" ma:root="true" ma:fieldsID="e2db6cce9f978402cfef5109fa779422" ns3:_="" ns4:_="">
    <xsd:import namespace="2fd8ac7c-247d-40ae-8fdd-6d9cac2f49b2"/>
    <xsd:import namespace="a3eb1b22-a4ac-4f9f-9163-745c384c15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8ac7c-247d-40ae-8fdd-6d9cac2f4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b1b22-a4ac-4f9f-9163-745c384c15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50876-B6F1-439C-B080-4DF5866D25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FF6AD-9262-40B8-A869-BCA8357B7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8ac7c-247d-40ae-8fdd-6d9cac2f49b2"/>
    <ds:schemaRef ds:uri="a3eb1b22-a4ac-4f9f-9163-745c384c1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E7C2B2-0EB5-4E70-9A49-19FDA6A8324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3eb1b22-a4ac-4f9f-9163-745c384c159a"/>
    <ds:schemaRef ds:uri="http://purl.org/dc/terms/"/>
    <ds:schemaRef ds:uri="http://schemas.openxmlformats.org/package/2006/metadata/core-properties"/>
    <ds:schemaRef ds:uri="2fd8ac7c-247d-40ae-8fdd-6d9cac2f49b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SirhC</dc:creator>
  <cp:lastModifiedBy>Atienza, Christopher</cp:lastModifiedBy>
  <dcterms:created xsi:type="dcterms:W3CDTF">2021-08-17T02:44:57Z</dcterms:created>
  <dcterms:modified xsi:type="dcterms:W3CDTF">2021-08-19T08:53:32Z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0x0101003E2D07662CAF184E874E91D834B4D3CB</vt:lpwstr>
  </property>
</Properties>
</file>