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enovo\Desktop\SY\W2-CH-3ge\"/>
    </mc:Choice>
  </mc:AlternateContent>
  <xr:revisionPtr revIDLastSave="0" documentId="13_ncr:1_{72BF6A5E-B445-437D-AE69-5BFB93ABFC5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  <c r="H4" i="3"/>
  <c r="H3" i="3"/>
  <c r="H2" i="3"/>
  <c r="G5" i="3"/>
  <c r="G3" i="3"/>
  <c r="G4" i="3"/>
  <c r="G2" i="3"/>
  <c r="F3" i="3" l="1"/>
  <c r="F4" i="3"/>
  <c r="F2" i="3"/>
  <c r="E3" i="3" l="1"/>
  <c r="E4" i="3"/>
  <c r="E2" i="3"/>
  <c r="D4" i="3"/>
  <c r="D3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209E3E-323E-40A7-8800-F8C722D27F38}" keepAlive="1" name="查询 - allheats" description="与工作簿中“allheats”查询的连接。" type="5" refreshedVersion="0" background="1">
    <dbPr connection="Provider=Microsoft.Mashup.OleDb.1;Data Source=$Workbook$;Location=allheats;Extended Properties=&quot;&quot;" command="SELECT * FROM [allheats]"/>
  </connection>
</connections>
</file>

<file path=xl/sharedStrings.xml><?xml version="1.0" encoding="utf-8"?>
<sst xmlns="http://schemas.openxmlformats.org/spreadsheetml/2006/main" count="62" uniqueCount="62">
  <si>
    <t>C1</t>
    <phoneticPr fontId="1" type="noConversion"/>
  </si>
  <si>
    <t>C2</t>
    <phoneticPr fontId="1" type="noConversion"/>
  </si>
  <si>
    <t>C3</t>
    <phoneticPr fontId="1" type="noConversion"/>
  </si>
  <si>
    <t>HF</t>
    <phoneticPr fontId="1" type="noConversion"/>
  </si>
  <si>
    <t>H30</t>
    <phoneticPr fontId="1" type="noConversion"/>
  </si>
  <si>
    <t>H31</t>
    <phoneticPr fontId="1" type="noConversion"/>
  </si>
  <si>
    <t>H33</t>
    <phoneticPr fontId="1" type="noConversion"/>
  </si>
  <si>
    <t>H34</t>
    <phoneticPr fontId="1" type="noConversion"/>
  </si>
  <si>
    <t>H35</t>
    <phoneticPr fontId="1" type="noConversion"/>
  </si>
  <si>
    <t>H36</t>
    <phoneticPr fontId="1" type="noConversion"/>
  </si>
  <si>
    <t>H37</t>
    <phoneticPr fontId="1" type="noConversion"/>
  </si>
  <si>
    <t>H38</t>
    <phoneticPr fontId="1" type="noConversion"/>
  </si>
  <si>
    <t>H39</t>
    <phoneticPr fontId="1" type="noConversion"/>
  </si>
  <si>
    <t>H40</t>
    <phoneticPr fontId="1" type="noConversion"/>
  </si>
  <si>
    <t>H41</t>
    <phoneticPr fontId="1" type="noConversion"/>
  </si>
  <si>
    <t>H42</t>
    <phoneticPr fontId="1" type="noConversion"/>
  </si>
  <si>
    <t>H43</t>
    <phoneticPr fontId="1" type="noConversion"/>
  </si>
  <si>
    <t>H44</t>
    <phoneticPr fontId="1" type="noConversion"/>
  </si>
  <si>
    <t>H45</t>
    <phoneticPr fontId="1" type="noConversion"/>
  </si>
  <si>
    <t>H46</t>
    <phoneticPr fontId="1" type="noConversion"/>
  </si>
  <si>
    <t>H47</t>
    <phoneticPr fontId="1" type="noConversion"/>
  </si>
  <si>
    <t>H48</t>
    <phoneticPr fontId="1" type="noConversion"/>
  </si>
  <si>
    <t>H49</t>
    <phoneticPr fontId="1" type="noConversion"/>
  </si>
  <si>
    <t>H50</t>
    <phoneticPr fontId="1" type="noConversion"/>
  </si>
  <si>
    <t>H51</t>
    <phoneticPr fontId="1" type="noConversion"/>
  </si>
  <si>
    <t>H52</t>
    <phoneticPr fontId="1" type="noConversion"/>
  </si>
  <si>
    <t>H53</t>
    <phoneticPr fontId="1" type="noConversion"/>
  </si>
  <si>
    <t>H54</t>
    <phoneticPr fontId="1" type="noConversion"/>
  </si>
  <si>
    <t>H55</t>
    <phoneticPr fontId="1" type="noConversion"/>
  </si>
  <si>
    <t>H56</t>
    <phoneticPr fontId="1" type="noConversion"/>
  </si>
  <si>
    <t>H57</t>
    <phoneticPr fontId="1" type="noConversion"/>
  </si>
  <si>
    <t>H58</t>
    <phoneticPr fontId="1" type="noConversion"/>
  </si>
  <si>
    <t>H59</t>
    <phoneticPr fontId="1" type="noConversion"/>
  </si>
  <si>
    <t>H60</t>
    <phoneticPr fontId="1" type="noConversion"/>
  </si>
  <si>
    <t>H61</t>
    <phoneticPr fontId="1" type="noConversion"/>
  </si>
  <si>
    <t>H63</t>
    <phoneticPr fontId="1" type="noConversion"/>
  </si>
  <si>
    <t>H64</t>
    <phoneticPr fontId="1" type="noConversion"/>
  </si>
  <si>
    <t>H65</t>
    <phoneticPr fontId="1" type="noConversion"/>
  </si>
  <si>
    <t>C4</t>
    <phoneticPr fontId="1" type="noConversion"/>
  </si>
  <si>
    <t>C5</t>
    <phoneticPr fontId="1" type="noConversion"/>
  </si>
  <si>
    <t>C6</t>
    <phoneticPr fontId="1" type="noConversion"/>
  </si>
  <si>
    <t>C7</t>
    <phoneticPr fontId="1" type="noConversion"/>
  </si>
  <si>
    <t>C8</t>
    <phoneticPr fontId="1" type="noConversion"/>
  </si>
  <si>
    <t>C9</t>
    <phoneticPr fontId="1" type="noConversion"/>
  </si>
  <si>
    <t>C10</t>
    <phoneticPr fontId="1" type="noConversion"/>
  </si>
  <si>
    <t>C11</t>
    <phoneticPr fontId="1" type="noConversion"/>
  </si>
  <si>
    <t>C13</t>
    <phoneticPr fontId="1" type="noConversion"/>
  </si>
  <si>
    <t>C14</t>
    <phoneticPr fontId="1" type="noConversion"/>
  </si>
  <si>
    <t>C15</t>
    <phoneticPr fontId="1" type="noConversion"/>
  </si>
  <si>
    <t>C17</t>
    <phoneticPr fontId="1" type="noConversion"/>
  </si>
  <si>
    <t>C18</t>
    <phoneticPr fontId="1" type="noConversion"/>
  </si>
  <si>
    <t>C20</t>
    <phoneticPr fontId="1" type="noConversion"/>
  </si>
  <si>
    <t>C22</t>
    <phoneticPr fontId="1" type="noConversion"/>
  </si>
  <si>
    <t>C23</t>
    <phoneticPr fontId="1" type="noConversion"/>
  </si>
  <si>
    <t>C25</t>
    <phoneticPr fontId="1" type="noConversion"/>
  </si>
  <si>
    <t>C26</t>
    <phoneticPr fontId="1" type="noConversion"/>
  </si>
  <si>
    <t>C27</t>
    <phoneticPr fontId="1" type="noConversion"/>
  </si>
  <si>
    <t>C28</t>
    <phoneticPr fontId="1" type="noConversion"/>
  </si>
  <si>
    <t>C29</t>
    <phoneticPr fontId="1" type="noConversion"/>
  </si>
  <si>
    <t>C32</t>
    <phoneticPr fontId="1" type="noConversion"/>
  </si>
  <si>
    <t>C62</t>
    <phoneticPr fontId="1" type="noConversion"/>
  </si>
  <si>
    <t>加权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</si>
</sst>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abSelected="1" workbookViewId="0">
      <selection activeCell="E2" sqref="E2"/>
    </sheetView>
  </sheetViews>
  <sheetFormatPr defaultRowHeight="13.8" x14ac:dyDescent="0.25"/>
  <sheetData>
    <row r="1" spans="1:5" x14ac:dyDescent="0.25">
      <c r="B1">
        <v>1</v>
      </c>
      <c r="C1">
        <v>2</v>
      </c>
      <c r="D1">
        <v>3</v>
      </c>
      <c r="E1" t="s">
        <v>61</v>
      </c>
    </row>
    <row r="2" spans="1:5" x14ac:dyDescent="0.25">
      <c r="A2" t="s">
        <v>0</v>
      </c>
      <c r="B2">
        <v>54.5246</v>
      </c>
      <c r="C2">
        <v>55.081499999999998</v>
      </c>
      <c r="D2">
        <v>54.7926</v>
      </c>
      <c r="E2">
        <f>Sheet1!B2*0.691404+Sheet1!C2*0.208069+Sheet1!D2*0.100527</f>
        <v>54.667414862100003</v>
      </c>
    </row>
    <row r="3" spans="1:5" x14ac:dyDescent="0.25">
      <c r="A3" t="s">
        <v>1</v>
      </c>
      <c r="B3">
        <v>38.869999999999997</v>
      </c>
      <c r="C3">
        <v>38.3748</v>
      </c>
      <c r="D3">
        <v>35.208300000000001</v>
      </c>
      <c r="E3">
        <f>Sheet1!B3*0.691404+Sheet1!C3*0.208069+Sheet1!D3*0.100527</f>
        <v>38.398864515299998</v>
      </c>
    </row>
    <row r="4" spans="1:5" x14ac:dyDescent="0.25">
      <c r="A4" t="s">
        <v>2</v>
      </c>
      <c r="B4">
        <v>128.95580000000001</v>
      </c>
      <c r="C4">
        <v>129.02340000000001</v>
      </c>
      <c r="D4">
        <v>124.038</v>
      </c>
      <c r="E4">
        <f>Sheet1!B4*0.691404+Sheet1!C4*0.208069+Sheet1!D4*0.100527</f>
        <v>128.4754937838</v>
      </c>
    </row>
    <row r="5" spans="1:5" x14ac:dyDescent="0.25">
      <c r="A5" t="s">
        <v>38</v>
      </c>
      <c r="B5">
        <v>85.978300000000004</v>
      </c>
      <c r="C5">
        <v>86.143799999999999</v>
      </c>
      <c r="D5">
        <v>85.531099999999995</v>
      </c>
      <c r="E5">
        <f>Sheet1!B5*0.691404+Sheet1!C5*0.208069+Sheet1!D5*0.100527</f>
        <v>85.967779745100017</v>
      </c>
    </row>
    <row r="6" spans="1:5" x14ac:dyDescent="0.25">
      <c r="A6" t="s">
        <v>39</v>
      </c>
      <c r="B6">
        <v>125.65819999999999</v>
      </c>
      <c r="C6">
        <v>126.0802</v>
      </c>
      <c r="D6">
        <v>115.19070000000001</v>
      </c>
      <c r="E6">
        <f>Sheet1!B6*0.691404+Sheet1!C6*0.208069+Sheet1!D6*0.100527</f>
        <v>124.69373874550001</v>
      </c>
    </row>
    <row r="7" spans="1:5" x14ac:dyDescent="0.25">
      <c r="A7" t="s">
        <v>40</v>
      </c>
      <c r="B7">
        <v>145.75530000000001</v>
      </c>
      <c r="C7">
        <v>147.1353</v>
      </c>
      <c r="D7">
        <v>145.95830000000001</v>
      </c>
      <c r="E7">
        <f>Sheet1!B7*0.691404+Sheet1!C7*0.208069+Sheet1!D7*0.100527</f>
        <v>146.062842201</v>
      </c>
    </row>
    <row r="8" spans="1:5" x14ac:dyDescent="0.25">
      <c r="A8" t="s">
        <v>41</v>
      </c>
      <c r="B8">
        <v>91.0745</v>
      </c>
      <c r="C8">
        <v>90.843800000000002</v>
      </c>
      <c r="D8">
        <v>91.489400000000003</v>
      </c>
      <c r="E8">
        <f>Sheet1!B8*0.691404+Sheet1!C8*0.208069+Sheet1!D8*0.100527</f>
        <v>91.068207134000005</v>
      </c>
    </row>
    <row r="9" spans="1:5" x14ac:dyDescent="0.25">
      <c r="A9" t="s">
        <v>42</v>
      </c>
      <c r="B9">
        <v>2.2867999999999999</v>
      </c>
      <c r="C9">
        <v>1.1558999999999999</v>
      </c>
      <c r="D9">
        <v>1.2124999999999999</v>
      </c>
      <c r="E9">
        <f>Sheet1!B9*0.691404+Sheet1!C9*0.208069+Sheet1!D9*0.100527</f>
        <v>1.9434986117999999</v>
      </c>
    </row>
    <row r="10" spans="1:5" x14ac:dyDescent="0.25">
      <c r="A10" t="s">
        <v>43</v>
      </c>
      <c r="B10">
        <v>57.537300000000002</v>
      </c>
      <c r="C10">
        <v>57.146700000000003</v>
      </c>
      <c r="D10">
        <v>62.120899999999999</v>
      </c>
      <c r="E10">
        <f>Sheet1!B10*0.691404+Sheet1!C10*0.208069+Sheet1!D10*0.100527</f>
        <v>57.916803805800008</v>
      </c>
    </row>
    <row r="11" spans="1:5" x14ac:dyDescent="0.25">
      <c r="A11" t="s">
        <v>44</v>
      </c>
      <c r="B11">
        <v>-20.248899999999999</v>
      </c>
      <c r="C11">
        <v>-19.651700000000002</v>
      </c>
      <c r="D11">
        <v>-21.5578</v>
      </c>
      <c r="E11">
        <f>Sheet1!B11*0.691404+Sheet1!C11*0.208069+Sheet1!D11*0.100527</f>
        <v>-20.2562209835</v>
      </c>
    </row>
    <row r="12" spans="1:5" x14ac:dyDescent="0.25">
      <c r="A12" t="s">
        <v>45</v>
      </c>
      <c r="B12">
        <v>-29.431699999999999</v>
      </c>
      <c r="C12">
        <v>-35.550800000000002</v>
      </c>
      <c r="D12">
        <v>-29.796900000000001</v>
      </c>
      <c r="E12">
        <f>Sheet1!B12*0.691404+Sheet1!C12*0.208069+Sheet1!D12*0.100527</f>
        <v>-30.741607478300001</v>
      </c>
    </row>
    <row r="13" spans="1:5" x14ac:dyDescent="0.25">
      <c r="A13" t="s">
        <v>46</v>
      </c>
      <c r="B13">
        <v>127.48350000000001</v>
      </c>
      <c r="C13">
        <v>128.49539999999999</v>
      </c>
      <c r="D13">
        <v>129.2276</v>
      </c>
      <c r="E13">
        <f>Sheet1!B13*0.691404+Sheet1!C13*0.208069+Sheet1!D13*0.100527</f>
        <v>127.86937416180001</v>
      </c>
    </row>
    <row r="14" spans="1:5" x14ac:dyDescent="0.25">
      <c r="A14" t="s">
        <v>47</v>
      </c>
      <c r="B14">
        <v>153.51480000000001</v>
      </c>
      <c r="C14">
        <v>147.2748</v>
      </c>
      <c r="D14">
        <v>153.34710000000001</v>
      </c>
      <c r="E14">
        <f>Sheet1!B14*0.691404+Sheet1!C14*0.208069+Sheet1!D14*0.100527</f>
        <v>152.19959106210004</v>
      </c>
    </row>
    <row r="15" spans="1:5" x14ac:dyDescent="0.25">
      <c r="A15" t="s">
        <v>48</v>
      </c>
      <c r="B15">
        <v>163.1635</v>
      </c>
      <c r="C15">
        <v>162.66130000000001</v>
      </c>
      <c r="D15">
        <v>162.68690000000001</v>
      </c>
      <c r="E15">
        <f>Sheet1!B15*0.691404+Sheet1!C15*0.208069+Sheet1!D15*0.100527</f>
        <v>163.01109658000001</v>
      </c>
    </row>
    <row r="16" spans="1:5" x14ac:dyDescent="0.25">
      <c r="A16" t="s">
        <v>49</v>
      </c>
      <c r="B16">
        <v>124.42400000000001</v>
      </c>
      <c r="C16">
        <v>124.4704</v>
      </c>
      <c r="D16">
        <v>122.6349</v>
      </c>
      <c r="E16">
        <f>Sheet1!B16*0.691404+Sheet1!C16*0.208069+Sheet1!D16*0.100527</f>
        <v>124.2538015459</v>
      </c>
    </row>
    <row r="17" spans="1:5" x14ac:dyDescent="0.25">
      <c r="A17" t="s">
        <v>50</v>
      </c>
      <c r="B17">
        <v>83.633499999999998</v>
      </c>
      <c r="C17">
        <v>82.729399999999998</v>
      </c>
      <c r="D17">
        <v>83.960700000000003</v>
      </c>
      <c r="E17">
        <f>Sheet1!B17*0.691404+Sheet1!C17*0.208069+Sheet1!D17*0.100527</f>
        <v>83.478277251500003</v>
      </c>
    </row>
    <row r="18" spans="1:5" x14ac:dyDescent="0.25">
      <c r="A18" t="s">
        <v>51</v>
      </c>
      <c r="B18">
        <v>149.2405</v>
      </c>
      <c r="C18">
        <v>149.16669999999999</v>
      </c>
      <c r="D18">
        <v>149.97200000000001</v>
      </c>
      <c r="E18">
        <f>Sheet1!B18*0.691404+Sheet1!C18*0.208069+Sheet1!D18*0.100527</f>
        <v>149.29868000830001</v>
      </c>
    </row>
    <row r="19" spans="1:5" x14ac:dyDescent="0.25">
      <c r="A19" t="s">
        <v>52</v>
      </c>
      <c r="B19">
        <v>138.97720000000001</v>
      </c>
      <c r="C19">
        <v>139.2826</v>
      </c>
      <c r="D19">
        <v>146.07589999999999</v>
      </c>
      <c r="E19">
        <f>Sheet1!B19*0.691404+Sheet1!C19*0.208069+Sheet1!D19*0.100527</f>
        <v>139.7543552875</v>
      </c>
    </row>
    <row r="20" spans="1:5" x14ac:dyDescent="0.25">
      <c r="A20" t="s">
        <v>53</v>
      </c>
      <c r="B20">
        <v>97.834000000000003</v>
      </c>
      <c r="C20">
        <v>97.653999999999996</v>
      </c>
      <c r="D20">
        <v>93.591300000000004</v>
      </c>
      <c r="E20">
        <f>Sheet1!B20*0.691404+Sheet1!C20*0.208069+Sheet1!D20*0.100527</f>
        <v>97.370041677100005</v>
      </c>
    </row>
    <row r="21" spans="1:5" x14ac:dyDescent="0.25">
      <c r="A21" t="s">
        <v>54</v>
      </c>
      <c r="B21">
        <v>27.505099999999999</v>
      </c>
      <c r="C21">
        <v>27.5107</v>
      </c>
      <c r="D21">
        <v>30.880800000000001</v>
      </c>
      <c r="E21">
        <f>Sheet1!B21*0.691404+Sheet1!C21*0.208069+Sheet1!D21*0.100527</f>
        <v>27.8456141803</v>
      </c>
    </row>
    <row r="22" spans="1:5" x14ac:dyDescent="0.25">
      <c r="A22" t="s">
        <v>55</v>
      </c>
      <c r="B22">
        <v>158.91370000000001</v>
      </c>
      <c r="C22">
        <v>158.9358</v>
      </c>
      <c r="D22">
        <v>158.7115</v>
      </c>
      <c r="E22">
        <f>Sheet1!B22*0.691404+Sheet1!C22*0.208069+Sheet1!D22*0.100527</f>
        <v>158.89797176549999</v>
      </c>
    </row>
    <row r="23" spans="1:5" x14ac:dyDescent="0.25">
      <c r="A23" t="s">
        <v>56</v>
      </c>
      <c r="B23">
        <v>66.624499999999998</v>
      </c>
      <c r="C23">
        <v>66.791799999999995</v>
      </c>
      <c r="D23">
        <v>63.034599999999998</v>
      </c>
      <c r="E23">
        <f>Sheet1!B23*0.691404+Sheet1!C23*0.208069+Sheet1!D23*0.100527</f>
        <v>66.298428066400007</v>
      </c>
    </row>
    <row r="24" spans="1:5" x14ac:dyDescent="0.25">
      <c r="A24" t="s">
        <v>57</v>
      </c>
      <c r="B24">
        <v>155.74350000000001</v>
      </c>
      <c r="C24">
        <v>155.9366</v>
      </c>
      <c r="D24">
        <v>154.96979999999999</v>
      </c>
      <c r="E24">
        <f>Sheet1!B24*0.691404+Sheet1!C24*0.208069+Sheet1!D24*0.100527</f>
        <v>155.70590038400002</v>
      </c>
    </row>
    <row r="25" spans="1:5" x14ac:dyDescent="0.25">
      <c r="A25" t="s">
        <v>58</v>
      </c>
      <c r="B25">
        <v>158.12610000000001</v>
      </c>
      <c r="C25">
        <v>158.33670000000001</v>
      </c>
      <c r="D25">
        <v>158.58260000000001</v>
      </c>
      <c r="E25">
        <f>Sheet1!B25*0.691404+Sheet1!C25*0.208069+Sheet1!D25*0.100527</f>
        <v>158.21580990690001</v>
      </c>
    </row>
    <row r="26" spans="1:5" x14ac:dyDescent="0.25">
      <c r="A26" t="s">
        <v>59</v>
      </c>
      <c r="B26">
        <v>160.0027</v>
      </c>
      <c r="C26">
        <v>159.83629999999999</v>
      </c>
      <c r="D26">
        <v>157.6317</v>
      </c>
      <c r="E26">
        <f>Sheet1!B26*0.691404+Sheet1!C26*0.208069+Sheet1!D26*0.100527</f>
        <v>159.7297278014</v>
      </c>
    </row>
    <row r="27" spans="1:5" x14ac:dyDescent="0.25">
      <c r="A27" t="s">
        <v>60</v>
      </c>
      <c r="B27">
        <v>169.07660000000001</v>
      </c>
      <c r="C27">
        <v>168.7286</v>
      </c>
      <c r="D27">
        <v>169.10929999999999</v>
      </c>
      <c r="E27">
        <f>Sheet1!B27*0.691404+Sheet1!C27*0.208069+Sheet1!D27*0.100527</f>
        <v>169.0074792209</v>
      </c>
    </row>
    <row r="28" spans="1:5" x14ac:dyDescent="0.25">
      <c r="E28">
        <f>Sheet1!B28*0.691404+Sheet1!C28*0.208069+Sheet1!D28*0.100527</f>
        <v>0</v>
      </c>
    </row>
    <row r="29" spans="1:5" x14ac:dyDescent="0.25">
      <c r="A29" t="s">
        <v>4</v>
      </c>
      <c r="B29">
        <v>29.793050000000001</v>
      </c>
      <c r="C29">
        <v>29.782</v>
      </c>
      <c r="D29">
        <v>29.829280000000001</v>
      </c>
      <c r="E29">
        <f>Sheet1!B29*0.691404+Sheet1!C29*0.208069+Sheet1!D29*0.100527</f>
        <v>29.794392930760004</v>
      </c>
    </row>
    <row r="30" spans="1:5" x14ac:dyDescent="0.25">
      <c r="A30" t="s">
        <v>5</v>
      </c>
      <c r="B30">
        <v>29.1036</v>
      </c>
      <c r="C30">
        <v>29.086500000000001</v>
      </c>
      <c r="D30">
        <v>29.380400000000002</v>
      </c>
      <c r="E30">
        <f>Sheet1!B30*0.691404+Sheet1!C30*0.208069+Sheet1!D30*0.100527</f>
        <v>29.127867893700003</v>
      </c>
    </row>
    <row r="31" spans="1:5" x14ac:dyDescent="0.25">
      <c r="A31" t="s">
        <v>6</v>
      </c>
      <c r="B31">
        <v>26.226099999999999</v>
      </c>
      <c r="C31">
        <v>26.1799</v>
      </c>
      <c r="D31">
        <v>26.024899999999999</v>
      </c>
      <c r="E31">
        <f>Sheet1!B31*0.691404+Sheet1!C31*0.208069+Sheet1!D31*0.100527</f>
        <v>26.1962611798</v>
      </c>
    </row>
    <row r="32" spans="1:5" x14ac:dyDescent="0.25">
      <c r="A32" t="s">
        <v>7</v>
      </c>
      <c r="B32">
        <v>29.793050000000001</v>
      </c>
      <c r="C32">
        <v>29.839300000000001</v>
      </c>
      <c r="D32">
        <v>29.829280000000001</v>
      </c>
      <c r="E32">
        <f>Sheet1!B32*0.691404+Sheet1!C32*0.208069+Sheet1!D32*0.100527</f>
        <v>29.806315284460005</v>
      </c>
    </row>
    <row r="33" spans="1:5" x14ac:dyDescent="0.25">
      <c r="A33" t="s">
        <v>8</v>
      </c>
      <c r="B33">
        <v>28.611699999999999</v>
      </c>
      <c r="C33">
        <v>28.505800000000001</v>
      </c>
      <c r="D33">
        <v>29.6751</v>
      </c>
      <c r="E33">
        <f>Sheet1!B33*0.691404+Sheet1!C33*0.208069+Sheet1!D33*0.100527</f>
        <v>28.696565904700002</v>
      </c>
    </row>
    <row r="34" spans="1:5" x14ac:dyDescent="0.25">
      <c r="A34" t="s">
        <v>9</v>
      </c>
      <c r="B34">
        <v>29.1036</v>
      </c>
      <c r="C34">
        <v>28.97805</v>
      </c>
      <c r="D34">
        <v>28.777799999999999</v>
      </c>
      <c r="E34">
        <f>Sheet1!B34*0.691404+Sheet1!C34*0.208069+Sheet1!D34*0.100527</f>
        <v>29.044725240450003</v>
      </c>
    </row>
    <row r="35" spans="1:5" x14ac:dyDescent="0.25">
      <c r="A35" t="s">
        <v>10</v>
      </c>
      <c r="B35">
        <v>29.920999999999999</v>
      </c>
      <c r="C35">
        <v>30.104825000000002</v>
      </c>
      <c r="D35">
        <v>29.829280000000001</v>
      </c>
      <c r="E35">
        <f>Sheet1!B35*0.691404+Sheet1!C35*0.208069+Sheet1!D35*0.100527</f>
        <v>29.950027947484998</v>
      </c>
    </row>
    <row r="36" spans="1:5" x14ac:dyDescent="0.25">
      <c r="A36" t="s">
        <v>11</v>
      </c>
      <c r="B36">
        <v>30.842224999999999</v>
      </c>
      <c r="C36">
        <v>30.582850000000001</v>
      </c>
      <c r="D36">
        <v>30.780799999999999</v>
      </c>
      <c r="E36">
        <f>Sheet1!B36*0.691404+Sheet1!C36*0.208069+Sheet1!D36*0.100527</f>
        <v>30.782082232149996</v>
      </c>
    </row>
    <row r="37" spans="1:5" x14ac:dyDescent="0.25">
      <c r="A37" t="s">
        <v>12</v>
      </c>
      <c r="B37">
        <v>30.993749999999999</v>
      </c>
      <c r="C37">
        <v>31.214099999999998</v>
      </c>
      <c r="D37">
        <v>31.125299999999999</v>
      </c>
      <c r="E37">
        <f>Sheet1!B37*0.691404+Sheet1!C37*0.208069+Sheet1!D37*0.100527</f>
        <v>31.052822331000002</v>
      </c>
    </row>
    <row r="38" spans="1:5" x14ac:dyDescent="0.25">
      <c r="A38" t="s">
        <v>13</v>
      </c>
      <c r="B38">
        <v>30.576433333299999</v>
      </c>
      <c r="C38">
        <v>30.23855</v>
      </c>
      <c r="D38">
        <v>31.010566666700001</v>
      </c>
      <c r="E38">
        <f>Sheet1!B38*0.691404+Sheet1!C38*0.208069+Sheet1!D38*0.100527</f>
        <v>30.549772407630307</v>
      </c>
    </row>
    <row r="39" spans="1:5" x14ac:dyDescent="0.25">
      <c r="A39" t="s">
        <v>14</v>
      </c>
      <c r="B39">
        <v>31.078099999999999</v>
      </c>
      <c r="C39">
        <v>30.7483</v>
      </c>
      <c r="D39">
        <v>30.461449999999999</v>
      </c>
      <c r="E39">
        <f>Sheet1!B39*0.691404+Sheet1!C39*0.208069+Sheet1!D39*0.100527</f>
        <v>30.947488869249998</v>
      </c>
    </row>
    <row r="40" spans="1:5" x14ac:dyDescent="0.25">
      <c r="A40" t="s">
        <v>15</v>
      </c>
      <c r="B40">
        <v>30.842224999999999</v>
      </c>
      <c r="C40">
        <v>29.97045</v>
      </c>
      <c r="D40">
        <v>31.010566666700001</v>
      </c>
      <c r="E40">
        <f>Sheet1!B40*0.691404+Sheet1!C40*0.208069+Sheet1!D40*0.100527</f>
        <v>30.67775853025335</v>
      </c>
    </row>
    <row r="41" spans="1:5" x14ac:dyDescent="0.25">
      <c r="A41" t="s">
        <v>16</v>
      </c>
      <c r="B41">
        <v>29.920999999999999</v>
      </c>
      <c r="C41">
        <v>30.7483</v>
      </c>
      <c r="D41">
        <v>30.031066666699999</v>
      </c>
      <c r="E41">
        <f>Sheet1!B41*0.691404+Sheet1!C41*0.208069+Sheet1!D41*0.100527</f>
        <v>30.104200155503349</v>
      </c>
    </row>
    <row r="42" spans="1:5" x14ac:dyDescent="0.25">
      <c r="A42" t="s">
        <v>17</v>
      </c>
      <c r="B42">
        <v>28.792100000000001</v>
      </c>
      <c r="C42">
        <v>28.97805</v>
      </c>
      <c r="D42">
        <v>27.914999999999999</v>
      </c>
      <c r="E42">
        <f>Sheet1!B42*0.691404+Sheet1!C42*0.208069+Sheet1!D42*0.100527</f>
        <v>28.742618198850003</v>
      </c>
    </row>
    <row r="43" spans="1:5" x14ac:dyDescent="0.25">
      <c r="A43" t="s">
        <v>18</v>
      </c>
      <c r="B43">
        <v>29.505600000000001</v>
      </c>
      <c r="C43">
        <v>30.104825000000002</v>
      </c>
      <c r="D43">
        <v>28.571400000000001</v>
      </c>
      <c r="E43">
        <f>Sheet1!B43*0.691404+Sheet1!C43*0.208069+Sheet1!D43*0.100527</f>
        <v>29.536367823125001</v>
      </c>
    </row>
    <row r="44" spans="1:5" x14ac:dyDescent="0.25">
      <c r="A44" t="s">
        <v>19</v>
      </c>
      <c r="B44">
        <v>30.056000000000001</v>
      </c>
      <c r="C44">
        <v>29.395900000000001</v>
      </c>
      <c r="D44">
        <v>29.829280000000001</v>
      </c>
      <c r="E44">
        <f>Sheet1!B44*0.691404+Sheet1!C44*0.208069+Sheet1!D44*0.100527</f>
        <v>29.895862171659999</v>
      </c>
    </row>
    <row r="45" spans="1:5" x14ac:dyDescent="0.25">
      <c r="A45" t="s">
        <v>20</v>
      </c>
      <c r="B45">
        <v>27.232800000000001</v>
      </c>
      <c r="C45">
        <v>27.2027</v>
      </c>
      <c r="D45">
        <v>27.258700000000001</v>
      </c>
      <c r="E45">
        <f>Sheet1!B45*0.691404+Sheet1!C45*0.208069+Sheet1!D45*0.100527</f>
        <v>27.229140772400001</v>
      </c>
    </row>
    <row r="46" spans="1:5" x14ac:dyDescent="0.25">
      <c r="A46" t="s">
        <v>21</v>
      </c>
      <c r="B46">
        <v>29.613600000000002</v>
      </c>
      <c r="C46">
        <v>30.104825000000002</v>
      </c>
      <c r="D46">
        <v>29.829280000000001</v>
      </c>
      <c r="E46">
        <f>Sheet1!B46*0.691404+Sheet1!C46*0.208069+Sheet1!D46*0.100527</f>
        <v>29.737490357885001</v>
      </c>
    </row>
    <row r="47" spans="1:5" x14ac:dyDescent="0.25">
      <c r="A47" t="s">
        <v>22</v>
      </c>
      <c r="B47">
        <v>30.056000000000001</v>
      </c>
      <c r="C47">
        <v>29.576499999999999</v>
      </c>
      <c r="D47">
        <v>30.241599999999998</v>
      </c>
      <c r="E47">
        <f>Sheet1!B47*0.691404+Sheet1!C47*0.208069+Sheet1!D47*0.100527</f>
        <v>29.974888725700001</v>
      </c>
    </row>
    <row r="48" spans="1:5" x14ac:dyDescent="0.25">
      <c r="A48" t="s">
        <v>23</v>
      </c>
      <c r="B48">
        <v>30.141950000000001</v>
      </c>
      <c r="C48">
        <v>29.97045</v>
      </c>
      <c r="D48">
        <v>30.115349999999999</v>
      </c>
      <c r="E48">
        <f>Sheet1!B48*0.691404+Sheet1!C48*0.208069+Sheet1!D48*0.100527</f>
        <v>30.103592148299999</v>
      </c>
    </row>
    <row r="49" spans="1:5" x14ac:dyDescent="0.25">
      <c r="A49" t="s">
        <v>24</v>
      </c>
      <c r="B49">
        <v>26.759550000000001</v>
      </c>
      <c r="C49">
        <v>26.749300000000002</v>
      </c>
      <c r="D49">
        <v>26.801400000000001</v>
      </c>
      <c r="E49">
        <f>Sheet1!B49*0.691404+Sheet1!C49*0.208069+Sheet1!D49*0.100527</f>
        <v>26.7616243477</v>
      </c>
    </row>
    <row r="50" spans="1:5" x14ac:dyDescent="0.25">
      <c r="A50" t="s">
        <v>25</v>
      </c>
      <c r="B50">
        <v>26.759550000000001</v>
      </c>
      <c r="C50">
        <v>26.749300000000002</v>
      </c>
      <c r="D50">
        <v>26.3703</v>
      </c>
      <c r="E50">
        <f>Sheet1!B50*0.691404+Sheet1!C50*0.208069+Sheet1!D50*0.100527</f>
        <v>26.718287157999999</v>
      </c>
    </row>
    <row r="51" spans="1:5" x14ac:dyDescent="0.25">
      <c r="A51" t="s">
        <v>26</v>
      </c>
      <c r="B51">
        <v>30.576433333299999</v>
      </c>
      <c r="C51">
        <v>29.290800000000001</v>
      </c>
      <c r="D51">
        <v>29.380400000000002</v>
      </c>
      <c r="E51">
        <f>Sheet1!B51*0.691404+Sheet1!C51*0.208069+Sheet1!D51*0.100527</f>
        <v>30.188699248376953</v>
      </c>
    </row>
    <row r="52" spans="1:5" x14ac:dyDescent="0.25">
      <c r="A52" t="s">
        <v>27</v>
      </c>
      <c r="B52">
        <v>30.932400000000001</v>
      </c>
      <c r="C52">
        <v>30.582850000000001</v>
      </c>
      <c r="D52">
        <v>30.866099999999999</v>
      </c>
      <c r="E52">
        <f>Sheet1!B52*0.691404+Sheet1!C52*0.208069+Sheet1!D52*0.100527</f>
        <v>30.85300454095</v>
      </c>
    </row>
    <row r="53" spans="1:5" x14ac:dyDescent="0.25">
      <c r="A53" t="s">
        <v>28</v>
      </c>
      <c r="B53">
        <v>29.180599999999998</v>
      </c>
      <c r="C53">
        <v>30.913499999999999</v>
      </c>
      <c r="D53">
        <v>30.538499999999999</v>
      </c>
      <c r="E53">
        <f>Sheet1!B53*0.691404+Sheet1!C53*0.208069+Sheet1!D53*0.100527</f>
        <v>29.677668383399997</v>
      </c>
    </row>
    <row r="54" spans="1:5" x14ac:dyDescent="0.25">
      <c r="A54" t="s">
        <v>29</v>
      </c>
      <c r="B54">
        <v>30.576433333299999</v>
      </c>
      <c r="C54">
        <v>30.913499999999999</v>
      </c>
      <c r="D54">
        <v>30.6539</v>
      </c>
      <c r="E54">
        <f>Sheet1!B54*0.691404+Sheet1!C54*0.208069+Sheet1!D54*0.100527</f>
        <v>30.654353949176951</v>
      </c>
    </row>
    <row r="55" spans="1:5" x14ac:dyDescent="0.25">
      <c r="A55" t="s">
        <v>30</v>
      </c>
      <c r="B55">
        <v>30.4664</v>
      </c>
      <c r="C55">
        <v>30.4142333333</v>
      </c>
      <c r="D55">
        <v>30.866099999999999</v>
      </c>
      <c r="E55">
        <f>Sheet1!B55*0.691404+Sheet1!C55*0.208069+Sheet1!D55*0.100527</f>
        <v>30.495726375726399</v>
      </c>
    </row>
    <row r="56" spans="1:5" x14ac:dyDescent="0.25">
      <c r="A56" t="s">
        <v>31</v>
      </c>
      <c r="B56">
        <v>30.842224999999999</v>
      </c>
      <c r="C56">
        <v>30.4142333333</v>
      </c>
      <c r="D56">
        <v>30.461449999999999</v>
      </c>
      <c r="E56">
        <f>Sheet1!B56*0.691404+Sheet1!C56*0.208069+Sheet1!D56*0.100527</f>
        <v>30.714895033476395</v>
      </c>
    </row>
    <row r="57" spans="1:5" x14ac:dyDescent="0.25">
      <c r="A57" t="s">
        <v>32</v>
      </c>
      <c r="B57">
        <v>30.203399999999998</v>
      </c>
      <c r="C57">
        <v>30.23855</v>
      </c>
      <c r="D57">
        <v>30.031066666699999</v>
      </c>
      <c r="E57">
        <f>Sheet1!B57*0.691404+Sheet1!C57*0.208069+Sheet1!D57*0.100527</f>
        <v>30.193389472353349</v>
      </c>
    </row>
    <row r="58" spans="1:5" x14ac:dyDescent="0.25">
      <c r="A58" t="s">
        <v>33</v>
      </c>
      <c r="B58">
        <v>30.141950000000001</v>
      </c>
      <c r="C58">
        <v>30.104825000000002</v>
      </c>
      <c r="D58">
        <v>30.031066666699999</v>
      </c>
      <c r="E58">
        <f>Sheet1!B58*0.691404+Sheet1!C58*0.208069+Sheet1!D58*0.100527</f>
        <v>30.123078669528351</v>
      </c>
    </row>
    <row r="59" spans="1:5" x14ac:dyDescent="0.25">
      <c r="A59" t="s">
        <v>34</v>
      </c>
      <c r="B59">
        <v>30.3979</v>
      </c>
      <c r="C59">
        <v>30.4142333333</v>
      </c>
      <c r="D59">
        <v>30.115349999999999</v>
      </c>
      <c r="E59">
        <f>Sheet1!B59*0.691404+Sheet1!C59*0.208069+Sheet1!D59*0.100527</f>
        <v>30.3728945564764</v>
      </c>
    </row>
    <row r="60" spans="1:5" x14ac:dyDescent="0.25">
      <c r="A60" t="s">
        <v>35</v>
      </c>
      <c r="B60">
        <v>30.993749999999999</v>
      </c>
      <c r="C60">
        <v>31.0259</v>
      </c>
      <c r="D60">
        <v>31.010566666700001</v>
      </c>
      <c r="E60">
        <f>Sheet1!B60*0.691404+Sheet1!C60*0.208069+Sheet1!D60*0.100527</f>
        <v>31.002129947403354</v>
      </c>
    </row>
    <row r="61" spans="1:5" x14ac:dyDescent="0.25">
      <c r="A61" t="s">
        <v>36</v>
      </c>
      <c r="B61">
        <v>31.346</v>
      </c>
      <c r="C61">
        <v>31.151</v>
      </c>
      <c r="D61">
        <v>30.925899999999999</v>
      </c>
      <c r="E61">
        <f>Sheet1!B61*0.691404+Sheet1!C61*0.208069+Sheet1!D61*0.100527</f>
        <v>31.263195152300003</v>
      </c>
    </row>
    <row r="62" spans="1:5" x14ac:dyDescent="0.25">
      <c r="A62" t="s">
        <v>37</v>
      </c>
      <c r="B62">
        <v>30.842224999999999</v>
      </c>
      <c r="C62">
        <v>31.0259</v>
      </c>
      <c r="D62">
        <v>31.311199999999999</v>
      </c>
      <c r="E62">
        <f>Sheet1!B62*0.691404+Sheet1!C62*0.208069+Sheet1!D62*0.100527</f>
        <v>30.927586723399997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AABCC-511B-4595-A5C4-49416377702A}">
  <dimension ref="B1:H5"/>
  <sheetViews>
    <sheetView workbookViewId="0">
      <selection activeCell="B7" sqref="B7"/>
    </sheetView>
  </sheetViews>
  <sheetFormatPr defaultRowHeight="13.8" x14ac:dyDescent="0.25"/>
  <cols>
    <col min="2" max="2" width="17.44140625" customWidth="1"/>
    <col min="3" max="3" width="18.5546875" customWidth="1"/>
  </cols>
  <sheetData>
    <row r="1" spans="2:8" x14ac:dyDescent="0.25">
      <c r="C1" t="s">
        <v>3</v>
      </c>
    </row>
    <row r="2" spans="2:8" x14ac:dyDescent="0.25">
      <c r="B2">
        <v>1</v>
      </c>
      <c r="C2">
        <v>-1387.7328176999999</v>
      </c>
      <c r="D2">
        <f>C2-C2</f>
        <v>0</v>
      </c>
      <c r="E2">
        <f>D2*627.5</f>
        <v>0</v>
      </c>
      <c r="F2">
        <f>-E2/(0.0019858955*298.15)</f>
        <v>0</v>
      </c>
      <c r="G2">
        <f>EXP(F2)</f>
        <v>1</v>
      </c>
      <c r="H2">
        <f>G2/G5</f>
        <v>0.69140427702355456</v>
      </c>
    </row>
    <row r="3" spans="2:8" x14ac:dyDescent="0.25">
      <c r="B3">
        <v>2</v>
      </c>
      <c r="C3">
        <v>-1387.7316846000001</v>
      </c>
      <c r="D3">
        <f>C3-C2</f>
        <v>1.1330999998335756E-3</v>
      </c>
      <c r="E3">
        <f t="shared" ref="E3:E4" si="0">D3*627.5</f>
        <v>0.71102024989556867</v>
      </c>
      <c r="F3">
        <f t="shared" ref="F3:F4" si="1">-E3/(0.0019858955*298.15)</f>
        <v>-1.2008555352184418</v>
      </c>
      <c r="G3">
        <f t="shared" ref="G3:G4" si="2">EXP(F3)</f>
        <v>0.30093663985301494</v>
      </c>
      <c r="H3">
        <f>G3/G5</f>
        <v>0.20806887990747164</v>
      </c>
    </row>
    <row r="4" spans="2:8" x14ac:dyDescent="0.25">
      <c r="B4">
        <v>3</v>
      </c>
      <c r="C4">
        <v>-1387.7309981999999</v>
      </c>
      <c r="D4">
        <f>C4-C2</f>
        <v>1.819500000010521E-3</v>
      </c>
      <c r="E4">
        <f t="shared" si="0"/>
        <v>1.1417362500066019</v>
      </c>
      <c r="F4">
        <f t="shared" si="1"/>
        <v>-1.9282999264526568</v>
      </c>
      <c r="G4">
        <f t="shared" si="2"/>
        <v>0.14539517097252355</v>
      </c>
      <c r="H4">
        <f>G4/G5</f>
        <v>0.10052684306897376</v>
      </c>
    </row>
    <row r="5" spans="2:8" x14ac:dyDescent="0.25">
      <c r="G5">
        <f>SUM(G2:G4)</f>
        <v>1.4463318108255385</v>
      </c>
    </row>
  </sheetData>
  <sortState xmlns:xlrd2="http://schemas.microsoft.com/office/spreadsheetml/2017/richdata2" ref="B2:C4">
    <sortCondition ref="C1:C4"/>
  </sortState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C m C 3 U j m a k m e k A A A A 9 Q A A A B I A H A B D b 2 5 m a W c v U G F j a 2 F n Z S 5 4 b W w g o h g A K K A U A A A A A A A A A A A A A A A A A A A A A A A A A A A A h Y + x D o I w G I R f h X S n L c i g 5 K c M r G J M T I x r U y o 0 Q D G 0 W O K r O f h I v o I Y R d 1 M b r m 7 b 7 i 7 X 2 + Q j m 3 j n W V v V K c T F G C K P K l F V y h d J m i w R 3 + J U g Z b L m p e S m + C t Y l H U y S o s v Y U E + K c w 2 6 B u 7 4 k I a U B O e T r n a h k y 9 E H V v 9 h X 2 l j u R Y S M d i / x r A Q r y Z F E a Z A 5 g x y p b 9 9 O M 1 9 t j 8 h Z E N j h 1 6 y S + V n G y C z B f K + w B 5 Q S w M E F A A C A A g A C m C 3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p g t 1 L b + B o l C Q E A A F U B A A A T A B w A R m 9 y b X V s Y X M v U 2 V j d G l v b j E u b S C i G A A o o B Q A A A A A A A A A A A A A A A A A A A A A A A A A A A B t j 8 F K w 0 A Q h s 8 G 8 g 5 L T g l s A 0 1 B 0 J J T o n g S J B E R 1 8 M 2 H d v F z W 7 Z n Z S W k p s 3 L x 4 8 K f g O g h f 1 e W x f w 5 U Y v D i X m f 9 j + O c f C x U K r U j R 9 e H Y 9 3 z P z r m B K e F S z o G j J S m R g L 5 H X G 0 / H p z M 7 D L O d d X U o D A 8 F h L i T C t 0 w o Z B d s j O L R j L J C i 9 1 C w H e 4 t 6 w Y p L d p E M s p P B a A b s x 5 f 1 / j G u M I j o V Q 5 S 1 A L B p M F e Q E m m Z V M r m y a U H K l K T 4 W a p Q e j f U r O G o 1 Q 4 F p C + j f G p 1 r B d U R / Y z 6 / b R / f d 0 9 3 u 9 f P r 5 d 7 F 7 n k E 7 d U G q 7 s j T Z 1 Z 1 6 u F 2 B D 9 x P d b I I O D d 1 l d J g g r L C l p O d J z 1 V T T 8 C 0 b e R 7 Q v 1 7 b f w N U E s B A i 0 A F A A C A A g A C m C 3 U j m a k m e k A A A A 9 Q A A A B I A A A A A A A A A A A A A A A A A A A A A A E N v b m Z p Z y 9 Q Y W N r Y W d l L n h t b F B L A Q I t A B Q A A g A I A A p g t 1 I P y u m r p A A A A O k A A A A T A A A A A A A A A A A A A A A A A P A A A A B b Q 2 9 u d G V u d F 9 U e X B l c 1 0 u e G 1 s U E s B A i 0 A F A A C A A g A C m C 3 U t v 4 G i U J A Q A A V Q E A A B M A A A A A A A A A A A A A A A A A 4 Q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A g A A A A A A A A W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G h l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M 1 Q w M z o 1 M T o 0 M S 4 0 M T g z N T Q x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a G V h d H M v 5 p u 0 5 p S 5 5 5 q E 5 7 G 7 5 Z 6 L L n t D b 2 x 1 b W 4 x L D B 9 J n F 1 b 3 Q 7 L C Z x d W 9 0 O 1 N l Y 3 R p b 2 4 x L 2 F s b G h l Y X R z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b G x o Z W F 0 c y / m m 7 T m l L n n m o T n s b v l n o s u e 0 N v b H V t b j E s M H 0 m c X V v d D s s J n F 1 b 3 Q 7 U 2 V j d G l v b j E v Y W x s a G V h d H M v 5 p u 0 5 p S 5 5 5 q E 5 7 G 7 5 Z 6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x o Z W F 0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o Z W F 0 c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4 A L Z 1 a E w U S 4 m 5 n a X b K s K Q A A A A A C A A A A A A A Q Z g A A A A E A A C A A A A A E H s c 1 f a / N f Q S 2 7 2 k 5 b e 4 j R t D J Y M K q x n C P Z b + z s 2 I G s w A A A A A O g A A A A A I A A C A A A A D M o J 7 P 0 e m j j L 3 Q D f c v x F / I k 4 S d 6 i S n 0 c e 5 c 7 w n 0 q l Q P l A A A A A g D k 7 V j z Q x r 6 E G K z h S f e B j z s D Y a 7 z 6 u w d u d 7 w A h F 2 H g 5 n j W x c p q c d C / z M b H W x A y H j q Y P 9 8 R r P 5 c e 6 E j M O N F F x Y Q F D q W h j F U h c 0 k e S 3 Z Y W O I U A A A A A F m n s G O N R t d z N T W Z s 5 7 m 8 V g 6 u Y X A S n K + r r S f M U E w c H + A u M u U y R h K / b l q F u N o D p u b z b 3 5 o q t G 5 t b f f R z / F z k l P E < / D a t a M a s h u p > 
</file>

<file path=customXml/itemProps1.xml><?xml version="1.0" encoding="utf-8"?>
<ds:datastoreItem xmlns:ds="http://schemas.openxmlformats.org/officeDocument/2006/customXml" ds:itemID="{85C95DB3-6D28-4098-A686-6A9B3CD844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曹飞</cp:lastModifiedBy>
  <dcterms:created xsi:type="dcterms:W3CDTF">2015-06-05T18:19:34Z</dcterms:created>
  <dcterms:modified xsi:type="dcterms:W3CDTF">2021-05-23T05:52:51Z</dcterms:modified>
</cp:coreProperties>
</file>