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3" r:id="rId2"/>
  </sheets>
  <calcPr calcId="144525"/>
</workbook>
</file>

<file path=xl/connections.xml><?xml version="1.0" encoding="utf-8"?>
<connections xmlns="http://schemas.openxmlformats.org/spreadsheetml/2006/main">
  <connection id="1" name="查询 - allheats" description="与工作簿中“allheats”查询的连接。" type="5" background="1" refreshedVersion="2" saveData="1">
    <dbPr connection="Provider=Microsoft.Mashup.OleDb.1;Data Source=$Workbook$;Location=allheats;Extended Properties=&quot;&quot;" command="SELECT * FROM [allheats]" commandType="2"/>
  </connection>
</connections>
</file>

<file path=xl/sharedStrings.xml><?xml version="1.0" encoding="utf-8"?>
<sst xmlns="http://schemas.openxmlformats.org/spreadsheetml/2006/main" count="62" uniqueCount="62">
  <si>
    <t>加权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</si>
  <si>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</si>
  <si>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</si>
  <si>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</si>
  <si>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</si>
  <si>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</si>
  <si>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</si>
  <si>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</si>
  <si>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</si>
  <si>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</si>
  <si>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</si>
  <si>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</si>
  <si>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</si>
  <si>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</si>
  <si>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</si>
  <si>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C17</t>
  </si>
  <si>
    <t>C18</t>
  </si>
  <si>
    <t>C20</t>
  </si>
  <si>
    <t>C22</t>
  </si>
  <si>
    <t>C23</t>
  </si>
  <si>
    <t>C25</t>
  </si>
  <si>
    <t>C26</t>
  </si>
  <si>
    <t>C27</t>
  </si>
  <si>
    <t>C28</t>
  </si>
  <si>
    <t>C29</t>
  </si>
  <si>
    <t>C32</t>
  </si>
  <si>
    <t>C62</t>
  </si>
  <si>
    <t>H30</t>
  </si>
  <si>
    <t>H31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</si>
  <si>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</si>
  <si>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</si>
  <si>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</si>
  <si>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</si>
  <si>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</si>
  <si>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</si>
  <si>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</si>
  <si>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</si>
  <si>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</si>
  <si>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</si>
  <si>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</si>
  <si>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</si>
  <si>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</si>
  <si>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</si>
  <si>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</si>
  <si>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</si>
  <si>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</si>
  <si>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</si>
  <si>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</si>
  <si>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</si>
  <si>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</si>
  <si>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</si>
  <si>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</si>
  <si>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</si>
  <si>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</si>
  <si>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</si>
  <si>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</si>
  <si>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</si>
  <si>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</si>
  <si>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H63</t>
  </si>
  <si>
    <t>H64</t>
  </si>
  <si>
    <t>H65</t>
  </si>
  <si>
    <t>HF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</si>
</sst>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3" workbookViewId="0">
      <selection activeCell="E2" sqref="E2:E62"/>
    </sheetView>
  </sheetViews>
  <sheetFormatPr defaultColWidth="9" defaultRowHeight="13.8" outlineLevelCol="4"/>
  <cols>
    <col min="5" max="5" width="14.1111111111111"/>
  </cols>
  <sheetData>
    <row r="1" spans="2:5">
      <c r="B1">
        <v>1</v>
      </c>
      <c r="C1">
        <v>2</v>
      </c>
      <c r="D1">
        <v>3</v>
      </c>
      <c r="E1" t="s">
        <v>0</v>
      </c>
    </row>
    <row r="2" spans="1:5">
      <c r="A2" t="s">
        <v>1</v>
      </c>
      <c r="B2">
        <v>54.5246</v>
      </c>
      <c r="C2">
        <v>55.0815</v>
      </c>
      <c r="D2">
        <v>54.7926</v>
      </c>
      <c r="E2">
        <f>Sheet1!B2*0.208069+Sheet1!C2*0.691404+Sheet1!D2*0.100527</f>
        <v>54.9365841236</v>
      </c>
    </row>
    <row r="3" spans="1:5">
      <c r="A3" t="s">
        <v>2</v>
      </c>
      <c r="B3">
        <v>38.87</v>
      </c>
      <c r="C3">
        <v>38.3748</v>
      </c>
      <c r="D3">
        <v>35.2083</v>
      </c>
      <c r="E3">
        <f>Sheet1!B3*0.208069+Sheet1!C3*0.691404+Sheet1!D3*0.100527</f>
        <v>38.1595170233</v>
      </c>
    </row>
    <row r="4" spans="1:5">
      <c r="A4" t="s">
        <v>3</v>
      </c>
      <c r="B4">
        <v>128.9558</v>
      </c>
      <c r="C4">
        <v>129.0234</v>
      </c>
      <c r="D4">
        <v>124.038</v>
      </c>
      <c r="E4">
        <f>Sheet1!B4*0.208069+Sheet1!C4*0.691404+Sheet1!D4*0.100527</f>
        <v>128.5081672298</v>
      </c>
    </row>
    <row r="5" spans="1:5">
      <c r="A5" t="s">
        <v>4</v>
      </c>
      <c r="B5">
        <v>85.9783</v>
      </c>
      <c r="C5">
        <v>86.1438</v>
      </c>
      <c r="D5">
        <v>85.5311</v>
      </c>
      <c r="E5">
        <f>Sheet1!B5*0.208069+Sheet1!C5*0.691404+Sheet1!D5*0.100527</f>
        <v>86.0477716876</v>
      </c>
    </row>
    <row r="6" spans="1:5">
      <c r="A6" t="s">
        <v>5</v>
      </c>
      <c r="B6">
        <v>125.6582</v>
      </c>
      <c r="C6">
        <v>126.0802</v>
      </c>
      <c r="D6">
        <v>115.1907</v>
      </c>
      <c r="E6">
        <f>Sheet1!B6*0.208069+Sheet1!C6*0.691404+Sheet1!D6*0.100527</f>
        <v>124.8977061155</v>
      </c>
    </row>
    <row r="7" spans="1:5">
      <c r="A7" t="s">
        <v>6</v>
      </c>
      <c r="B7">
        <v>145.7553</v>
      </c>
      <c r="C7">
        <v>147.1353</v>
      </c>
      <c r="D7">
        <v>145.9583</v>
      </c>
      <c r="E7">
        <f>Sheet1!B7*0.208069+Sheet1!C7*0.691404+Sheet1!D7*0.100527</f>
        <v>146.729844501</v>
      </c>
    </row>
    <row r="8" spans="1:5">
      <c r="A8" t="s">
        <v>7</v>
      </c>
      <c r="B8">
        <v>91.0745</v>
      </c>
      <c r="C8">
        <v>90.8438</v>
      </c>
      <c r="D8">
        <v>91.4894</v>
      </c>
      <c r="E8">
        <f>Sheet1!B8*0.208069+Sheet1!C8*0.691404+Sheet1!D8*0.100527</f>
        <v>90.9567017495</v>
      </c>
    </row>
    <row r="9" spans="1:5">
      <c r="A9" t="s">
        <v>8</v>
      </c>
      <c r="B9">
        <v>2.2868</v>
      </c>
      <c r="C9">
        <v>1.1559</v>
      </c>
      <c r="D9">
        <v>1.2125</v>
      </c>
      <c r="E9">
        <f>Sheet1!B9*0.208069+Sheet1!C9*0.691404+Sheet1!D9*0.100527</f>
        <v>1.3968950603</v>
      </c>
    </row>
    <row r="10" spans="1:5">
      <c r="A10" t="s">
        <v>9</v>
      </c>
      <c r="B10">
        <v>57.5373</v>
      </c>
      <c r="C10">
        <v>57.1467</v>
      </c>
      <c r="D10">
        <v>62.1209</v>
      </c>
      <c r="E10">
        <f>Sheet1!B10*0.208069+Sheet1!C10*0.691404+Sheet1!D10*0.100527</f>
        <v>57.7280131548</v>
      </c>
    </row>
    <row r="11" spans="1:5">
      <c r="A11" t="s">
        <v>10</v>
      </c>
      <c r="B11">
        <v>-20.2489</v>
      </c>
      <c r="C11">
        <v>-19.6517</v>
      </c>
      <c r="D11">
        <v>-21.5578</v>
      </c>
      <c r="E11">
        <f>Sheet1!B11*0.208069+Sheet1!C11*0.691404+Sheet1!D11*0.100527</f>
        <v>-19.9675733215</v>
      </c>
    </row>
    <row r="12" spans="1:5">
      <c r="A12" t="s">
        <v>11</v>
      </c>
      <c r="B12">
        <v>-29.4317</v>
      </c>
      <c r="C12">
        <v>-35.5508</v>
      </c>
      <c r="D12">
        <v>-29.7969</v>
      </c>
      <c r="E12">
        <f>Sheet1!B12*0.208069+Sheet1!C12*0.691404+Sheet1!D12*0.100527</f>
        <v>-33.6991826768</v>
      </c>
    </row>
    <row r="13" spans="1:5">
      <c r="A13" t="s">
        <v>12</v>
      </c>
      <c r="B13">
        <v>127.4835</v>
      </c>
      <c r="C13">
        <v>128.4954</v>
      </c>
      <c r="D13">
        <v>129.2276</v>
      </c>
      <c r="E13">
        <f>Sheet1!B13*0.208069+Sheet1!C13*0.691404+Sheet1!D13*0.100527</f>
        <v>128.3584608483</v>
      </c>
    </row>
    <row r="14" spans="1:5">
      <c r="A14" t="s">
        <v>13</v>
      </c>
      <c r="B14">
        <v>153.5148</v>
      </c>
      <c r="C14">
        <v>147.2748</v>
      </c>
      <c r="D14">
        <v>153.3471</v>
      </c>
      <c r="E14">
        <f>Sheet1!B14*0.208069+Sheet1!C14*0.691404+Sheet1!D14*0.100527</f>
        <v>149.1835806621</v>
      </c>
    </row>
    <row r="15" spans="1:5">
      <c r="A15" t="s">
        <v>14</v>
      </c>
      <c r="B15">
        <v>163.1635</v>
      </c>
      <c r="C15">
        <v>162.6613</v>
      </c>
      <c r="D15">
        <v>162.6869</v>
      </c>
      <c r="E15">
        <f>Sheet1!B15*0.208069+Sheet1!C15*0.691404+Sheet1!D15*0.100527</f>
        <v>162.768365743</v>
      </c>
    </row>
    <row r="16" spans="1:5">
      <c r="A16" t="s">
        <v>15</v>
      </c>
      <c r="B16">
        <v>124.424</v>
      </c>
      <c r="C16">
        <v>124.4704</v>
      </c>
      <c r="D16">
        <v>122.6349</v>
      </c>
      <c r="E16">
        <f>Sheet1!B16*0.208069+Sheet1!C16*0.691404+Sheet1!D16*0.100527</f>
        <v>124.2762282899</v>
      </c>
    </row>
    <row r="17" spans="1:5">
      <c r="A17" t="s">
        <v>16</v>
      </c>
      <c r="B17">
        <v>83.6335</v>
      </c>
      <c r="C17">
        <v>82.7294</v>
      </c>
      <c r="D17">
        <v>83.9607</v>
      </c>
      <c r="E17">
        <f>Sheet1!B17*0.208069+Sheet1!C17*0.691404+Sheet1!D17*0.100527</f>
        <v>83.041294078</v>
      </c>
    </row>
    <row r="18" spans="1:5">
      <c r="A18" t="s">
        <v>17</v>
      </c>
      <c r="B18">
        <v>149.2405</v>
      </c>
      <c r="C18">
        <v>149.1667</v>
      </c>
      <c r="D18">
        <v>149.972</v>
      </c>
      <c r="E18">
        <f>Sheet1!B18*0.208069+Sheet1!C18*0.691404+Sheet1!D18*0.100527</f>
        <v>149.2630098853</v>
      </c>
    </row>
    <row r="19" spans="1:5">
      <c r="A19" t="s">
        <v>18</v>
      </c>
      <c r="B19">
        <v>138.9772</v>
      </c>
      <c r="C19">
        <v>139.2826</v>
      </c>
      <c r="D19">
        <v>146.0759</v>
      </c>
      <c r="E19">
        <f>Sheet1!B19*0.208069+Sheet1!C19*0.691404+Sheet1!D19*0.100527</f>
        <v>139.9019657965</v>
      </c>
    </row>
    <row r="20" spans="1:5">
      <c r="A20" t="s">
        <v>19</v>
      </c>
      <c r="B20">
        <v>97.834</v>
      </c>
      <c r="C20">
        <v>97.654</v>
      </c>
      <c r="D20">
        <v>93.5913</v>
      </c>
      <c r="E20">
        <f>Sheet1!B20*0.208069+Sheet1!C20*0.691404+Sheet1!D20*0.100527</f>
        <v>97.2830413771</v>
      </c>
    </row>
    <row r="21" spans="1:5">
      <c r="A21" t="s">
        <v>20</v>
      </c>
      <c r="B21">
        <v>27.5051</v>
      </c>
      <c r="C21">
        <v>27.5107</v>
      </c>
      <c r="D21">
        <v>30.8808</v>
      </c>
      <c r="E21">
        <f>Sheet1!B21*0.208069+Sheet1!C21*0.691404+Sheet1!D21*0.100527</f>
        <v>27.8483208563</v>
      </c>
    </row>
    <row r="22" spans="1:5">
      <c r="A22" t="s">
        <v>21</v>
      </c>
      <c r="B22">
        <v>158.9137</v>
      </c>
      <c r="C22">
        <v>158.9358</v>
      </c>
      <c r="D22">
        <v>158.7115</v>
      </c>
      <c r="E22">
        <f>Sheet1!B22*0.208069+Sheet1!C22*0.691404+Sheet1!D22*0.100527</f>
        <v>158.908653469</v>
      </c>
    </row>
    <row r="23" spans="1:5">
      <c r="A23" t="s">
        <v>22</v>
      </c>
      <c r="B23">
        <v>66.6245</v>
      </c>
      <c r="C23">
        <v>66.7918</v>
      </c>
      <c r="D23">
        <v>63.0346</v>
      </c>
      <c r="E23">
        <f>Sheet1!B23*0.208069+Sheet1!C23*0.691404+Sheet1!D23*0.100527</f>
        <v>66.3792900119</v>
      </c>
    </row>
    <row r="24" spans="1:5">
      <c r="A24" t="s">
        <v>23</v>
      </c>
      <c r="B24">
        <v>155.7435</v>
      </c>
      <c r="C24">
        <v>155.9366</v>
      </c>
      <c r="D24">
        <v>154.9698</v>
      </c>
      <c r="E24">
        <f>Sheet1!B24*0.208069+Sheet1!C24*0.691404+Sheet1!D24*0.100527</f>
        <v>155.7992323725</v>
      </c>
    </row>
    <row r="25" spans="1:5">
      <c r="A25" t="s">
        <v>24</v>
      </c>
      <c r="B25">
        <v>158.1261</v>
      </c>
      <c r="C25">
        <v>158.3367</v>
      </c>
      <c r="D25">
        <v>158.5826</v>
      </c>
      <c r="E25">
        <f>Sheet1!B25*0.208069+Sheet1!C25*0.691404+Sheet1!D25*0.100527</f>
        <v>158.3176002579</v>
      </c>
    </row>
    <row r="26" spans="1:5">
      <c r="A26" t="s">
        <v>25</v>
      </c>
      <c r="B26">
        <v>160.0027</v>
      </c>
      <c r="C26">
        <v>159.8363</v>
      </c>
      <c r="D26">
        <v>157.6317</v>
      </c>
      <c r="E26">
        <f>Sheet1!B26*0.208069+Sheet1!C26*0.691404+Sheet1!D26*0.100527</f>
        <v>159.6493008574</v>
      </c>
    </row>
    <row r="27" spans="1:5">
      <c r="A27" t="s">
        <v>26</v>
      </c>
      <c r="B27">
        <v>169.0766</v>
      </c>
      <c r="C27">
        <v>168.7286</v>
      </c>
      <c r="D27">
        <v>169.1093</v>
      </c>
      <c r="E27">
        <f>Sheet1!B27*0.208069+Sheet1!C27*0.691404+Sheet1!D27*0.100527</f>
        <v>168.8392786409</v>
      </c>
    </row>
    <row r="28" spans="5:5">
      <c r="E28">
        <f>Sheet1!B28*0.208069+Sheet1!C28*0.691404+Sheet1!D28*0.100527</f>
        <v>0</v>
      </c>
    </row>
    <row r="29" spans="1:5">
      <c r="A29" t="s">
        <v>27</v>
      </c>
      <c r="B29">
        <v>29.79305</v>
      </c>
      <c r="C29">
        <v>29.782</v>
      </c>
      <c r="D29">
        <v>29.82928</v>
      </c>
      <c r="E29">
        <f>Sheet1!B29*0.208069+Sheet1!C29*0.691404+Sheet1!D29*0.100527</f>
        <v>29.78905207901</v>
      </c>
    </row>
    <row r="30" spans="1:5">
      <c r="A30" t="s">
        <v>28</v>
      </c>
      <c r="B30">
        <v>29.1036</v>
      </c>
      <c r="C30">
        <v>29.0865</v>
      </c>
      <c r="D30">
        <v>29.3804</v>
      </c>
      <c r="E30">
        <f>Sheet1!B30*0.208069+Sheet1!C30*0.691404+Sheet1!D30*0.100527</f>
        <v>29.1196028652</v>
      </c>
    </row>
    <row r="31" spans="1:5">
      <c r="A31" t="s">
        <v>29</v>
      </c>
      <c r="B31">
        <v>26.2261</v>
      </c>
      <c r="C31">
        <v>26.1799</v>
      </c>
      <c r="D31">
        <v>26.0249</v>
      </c>
      <c r="E31">
        <f>Sheet1!B31*0.208069+Sheet1!C31*0.691404+Sheet1!D31*0.100527</f>
        <v>26.1739311028</v>
      </c>
    </row>
    <row r="32" spans="1:5">
      <c r="A32" t="s">
        <v>30</v>
      </c>
      <c r="B32">
        <v>29.79305</v>
      </c>
      <c r="C32">
        <v>29.8393</v>
      </c>
      <c r="D32">
        <v>29.82928</v>
      </c>
      <c r="E32">
        <f>Sheet1!B32*0.208069+Sheet1!C32*0.691404+Sheet1!D32*0.100527</f>
        <v>29.82866952821</v>
      </c>
    </row>
    <row r="33" spans="1:5">
      <c r="A33" t="s">
        <v>31</v>
      </c>
      <c r="B33">
        <v>28.6117</v>
      </c>
      <c r="C33">
        <v>28.5058</v>
      </c>
      <c r="D33">
        <v>29.6751</v>
      </c>
      <c r="E33">
        <f>Sheet1!B33*0.208069+Sheet1!C33*0.691404+Sheet1!D33*0.100527</f>
        <v>28.6453807282</v>
      </c>
    </row>
    <row r="34" spans="1:5">
      <c r="A34" t="s">
        <v>32</v>
      </c>
      <c r="B34">
        <v>29.1036</v>
      </c>
      <c r="C34">
        <v>28.97805</v>
      </c>
      <c r="D34">
        <v>28.7778</v>
      </c>
      <c r="E34">
        <f>Sheet1!B34*0.208069+Sheet1!C34*0.691404+Sheet1!D34*0.100527</f>
        <v>28.9840425312</v>
      </c>
    </row>
    <row r="35" spans="1:5">
      <c r="A35" t="s">
        <v>33</v>
      </c>
      <c r="B35">
        <v>29.921</v>
      </c>
      <c r="C35">
        <v>30.104825</v>
      </c>
      <c r="D35">
        <v>29.82928</v>
      </c>
      <c r="E35">
        <f>Sheet1!B35*0.208069+Sheet1!C35*0.691404+Sheet1!D35*0.100527</f>
        <v>30.03887700386</v>
      </c>
    </row>
    <row r="36" spans="1:5">
      <c r="A36" t="s">
        <v>34</v>
      </c>
      <c r="B36">
        <v>30.842225</v>
      </c>
      <c r="C36">
        <v>30.58285</v>
      </c>
      <c r="D36">
        <v>30.7808</v>
      </c>
      <c r="E36">
        <f>Sheet1!B36*0.208069+Sheet1!C36*0.691404+Sheet1!D36*0.100527</f>
        <v>30.656717216525</v>
      </c>
    </row>
    <row r="37" spans="1:5">
      <c r="A37" t="s">
        <v>35</v>
      </c>
      <c r="B37">
        <v>30.99375</v>
      </c>
      <c r="C37">
        <v>31.2141</v>
      </c>
      <c r="D37">
        <v>31.1253</v>
      </c>
      <c r="E37">
        <f>Sheet1!B37*0.208069+Sheet1!C37*0.691404+Sheet1!D37*0.100527</f>
        <v>31.15932519825</v>
      </c>
    </row>
    <row r="38" spans="1:5">
      <c r="A38" t="s">
        <v>36</v>
      </c>
      <c r="B38">
        <v>30.5764333333</v>
      </c>
      <c r="C38">
        <v>30.23855</v>
      </c>
      <c r="D38">
        <v>31.0105666667</v>
      </c>
      <c r="E38">
        <f>Sheet1!B38*0.208069+Sheet1!C38*0.691404+Sheet1!D38*0.100527</f>
        <v>30.3864615667297</v>
      </c>
    </row>
    <row r="39" spans="1:5">
      <c r="A39" t="s">
        <v>37</v>
      </c>
      <c r="B39">
        <v>31.0781</v>
      </c>
      <c r="C39">
        <v>30.7483</v>
      </c>
      <c r="D39">
        <v>30.46145</v>
      </c>
      <c r="E39">
        <f>Sheet1!B39*0.208069+Sheet1!C39*0.691404+Sheet1!D39*0.100527</f>
        <v>30.78808498625</v>
      </c>
    </row>
    <row r="40" spans="1:5">
      <c r="A40" t="s">
        <v>38</v>
      </c>
      <c r="B40">
        <v>30.842225</v>
      </c>
      <c r="C40">
        <v>29.97045</v>
      </c>
      <c r="D40">
        <v>31.0105666667</v>
      </c>
      <c r="E40">
        <f>Sheet1!B40*0.208069+Sheet1!C40*0.691404+Sheet1!D40*0.100527</f>
        <v>30.2563991606284</v>
      </c>
    </row>
    <row r="41" spans="1:5">
      <c r="A41" t="s">
        <v>39</v>
      </c>
      <c r="B41">
        <v>29.921</v>
      </c>
      <c r="C41">
        <v>30.7483</v>
      </c>
      <c r="D41">
        <v>30.0310666667</v>
      </c>
      <c r="E41">
        <f>Sheet1!B41*0.208069+Sheet1!C41*0.691404+Sheet1!D41*0.100527</f>
        <v>30.5040632010034</v>
      </c>
    </row>
    <row r="42" spans="1:5">
      <c r="A42" t="s">
        <v>40</v>
      </c>
      <c r="B42">
        <v>28.7921</v>
      </c>
      <c r="C42">
        <v>28.97805</v>
      </c>
      <c r="D42">
        <v>27.915</v>
      </c>
      <c r="E42">
        <f>Sheet1!B42*0.208069+Sheet1!C42*0.691404+Sheet1!D42*0.100527</f>
        <v>28.8324943421</v>
      </c>
    </row>
    <row r="43" spans="1:5">
      <c r="A43" t="s">
        <v>41</v>
      </c>
      <c r="B43">
        <v>29.5056</v>
      </c>
      <c r="C43">
        <v>30.104825</v>
      </c>
      <c r="D43">
        <v>28.5714</v>
      </c>
      <c r="E43">
        <f>Sheet1!B43*0.208069+Sheet1!C43*0.691404+Sheet1!D43*0.100527</f>
        <v>29.8259942385</v>
      </c>
    </row>
    <row r="44" spans="1:5">
      <c r="A44" t="s">
        <v>42</v>
      </c>
      <c r="B44">
        <v>30.056</v>
      </c>
      <c r="C44">
        <v>29.3959</v>
      </c>
      <c r="D44">
        <v>29.82928</v>
      </c>
      <c r="E44">
        <f>Sheet1!B44*0.208069+Sheet1!C44*0.691404+Sheet1!D44*0.100527</f>
        <v>29.57681273816</v>
      </c>
    </row>
    <row r="45" spans="1:5">
      <c r="A45" t="s">
        <v>43</v>
      </c>
      <c r="B45">
        <v>27.2328</v>
      </c>
      <c r="C45">
        <v>27.2027</v>
      </c>
      <c r="D45">
        <v>27.2587</v>
      </c>
      <c r="E45">
        <f>Sheet1!B45*0.208069+Sheet1!C45*0.691404+Sheet1!D45*0.100527</f>
        <v>27.2145923889</v>
      </c>
    </row>
    <row r="46" spans="1:5">
      <c r="A46" t="s">
        <v>44</v>
      </c>
      <c r="B46">
        <v>29.6136</v>
      </c>
      <c r="C46">
        <v>30.104825</v>
      </c>
      <c r="D46">
        <v>29.82928</v>
      </c>
      <c r="E46">
        <f>Sheet1!B46*0.208069+Sheet1!C46*0.691404+Sheet1!D46*0.100527</f>
        <v>29.97491659326</v>
      </c>
    </row>
    <row r="47" spans="1:5">
      <c r="A47" t="s">
        <v>45</v>
      </c>
      <c r="B47">
        <v>30.056</v>
      </c>
      <c r="C47">
        <v>29.5765</v>
      </c>
      <c r="D47">
        <v>30.2416</v>
      </c>
      <c r="E47">
        <f>Sheet1!B47*0.208069+Sheet1!C47*0.691404+Sheet1!D47*0.100527</f>
        <v>29.7431295932</v>
      </c>
    </row>
    <row r="48" spans="1:5">
      <c r="A48" t="s">
        <v>46</v>
      </c>
      <c r="B48">
        <v>30.14195</v>
      </c>
      <c r="C48">
        <v>29.97045</v>
      </c>
      <c r="D48">
        <v>30.11535</v>
      </c>
      <c r="E48">
        <f>Sheet1!B48*0.208069+Sheet1!C48*0.691404+Sheet1!D48*0.100527</f>
        <v>30.0207001958</v>
      </c>
    </row>
    <row r="49" spans="1:5">
      <c r="A49" t="s">
        <v>47</v>
      </c>
      <c r="B49">
        <v>26.75955</v>
      </c>
      <c r="C49">
        <v>26.7493</v>
      </c>
      <c r="D49">
        <v>26.8014</v>
      </c>
      <c r="E49">
        <f>Sheet1!B49*0.208069+Sheet1!C49*0.691404+Sheet1!D49*0.100527</f>
        <v>26.75667016395</v>
      </c>
    </row>
    <row r="50" spans="1:5">
      <c r="A50" t="s">
        <v>48</v>
      </c>
      <c r="B50">
        <v>26.75955</v>
      </c>
      <c r="C50">
        <v>26.7493</v>
      </c>
      <c r="D50">
        <v>26.3703</v>
      </c>
      <c r="E50">
        <f>Sheet1!B50*0.208069+Sheet1!C50*0.691404+Sheet1!D50*0.100527</f>
        <v>26.71333297425</v>
      </c>
    </row>
    <row r="51" spans="1:5">
      <c r="A51" t="s">
        <v>49</v>
      </c>
      <c r="B51">
        <v>30.5764333333</v>
      </c>
      <c r="C51">
        <v>29.2908</v>
      </c>
      <c r="D51">
        <v>29.3804</v>
      </c>
      <c r="E51">
        <f>Sheet1!B51*0.208069+Sheet1!C51*0.691404+Sheet1!D51*0.100527</f>
        <v>29.5673076612264</v>
      </c>
    </row>
    <row r="52" spans="1:5">
      <c r="A52" t="s">
        <v>50</v>
      </c>
      <c r="B52">
        <v>30.9324</v>
      </c>
      <c r="C52">
        <v>30.58285</v>
      </c>
      <c r="D52">
        <v>30.8661</v>
      </c>
      <c r="E52">
        <f>Sheet1!B52*0.208069+Sheet1!C52*0.691404+Sheet1!D52*0.100527</f>
        <v>30.6840547917</v>
      </c>
    </row>
    <row r="53" spans="1:5">
      <c r="A53" t="s">
        <v>51</v>
      </c>
      <c r="B53">
        <v>29.1806</v>
      </c>
      <c r="C53">
        <v>30.9135</v>
      </c>
      <c r="D53">
        <v>30.5385</v>
      </c>
      <c r="E53">
        <f>Sheet1!B53*0.208069+Sheet1!C53*0.691404+Sheet1!D53*0.100527</f>
        <v>30.5152396049</v>
      </c>
    </row>
    <row r="54" spans="1:5">
      <c r="A54" t="s">
        <v>52</v>
      </c>
      <c r="B54">
        <v>30.5764333333</v>
      </c>
      <c r="C54">
        <v>30.9135</v>
      </c>
      <c r="D54">
        <v>30.6539</v>
      </c>
      <c r="E54">
        <f>Sheet1!B54*0.208069+Sheet1!C54*0.691404+Sheet1!D54*0.100527</f>
        <v>30.8172700665264</v>
      </c>
    </row>
    <row r="55" spans="1:5">
      <c r="A55" t="s">
        <v>53</v>
      </c>
      <c r="B55">
        <v>30.4664</v>
      </c>
      <c r="C55">
        <v>30.4142333333</v>
      </c>
      <c r="D55">
        <v>30.8661</v>
      </c>
      <c r="E55">
        <f>Sheet1!B55*0.208069+Sheet1!C55*0.691404+Sheet1!D55*0.100527</f>
        <v>30.470512399877</v>
      </c>
    </row>
    <row r="56" spans="1:5">
      <c r="A56" t="s">
        <v>54</v>
      </c>
      <c r="B56">
        <v>30.842225</v>
      </c>
      <c r="C56">
        <v>30.4142333333</v>
      </c>
      <c r="D56">
        <v>30.46145</v>
      </c>
      <c r="E56">
        <f>Sheet1!B56*0.208069+Sheet1!C56*0.691404+Sheet1!D56*0.100527</f>
        <v>30.508031681252</v>
      </c>
    </row>
    <row r="57" spans="1:5">
      <c r="A57" t="s">
        <v>55</v>
      </c>
      <c r="B57">
        <v>30.2034</v>
      </c>
      <c r="C57">
        <v>30.23855</v>
      </c>
      <c r="D57">
        <v>30.0310666667</v>
      </c>
      <c r="E57">
        <f>Sheet1!B57*0.208069+Sheet1!C57*0.691404+Sheet1!D57*0.100527</f>
        <v>30.2103786976034</v>
      </c>
    </row>
    <row r="58" spans="1:5">
      <c r="A58" t="s">
        <v>56</v>
      </c>
      <c r="B58">
        <v>30.14195</v>
      </c>
      <c r="C58">
        <v>30.104825</v>
      </c>
      <c r="D58">
        <v>30.0310666667</v>
      </c>
      <c r="E58">
        <f>Sheet1!B58*0.208069+Sheet1!C58*0.691404+Sheet1!D58*0.100527</f>
        <v>30.1051348576534</v>
      </c>
    </row>
    <row r="59" spans="1:5">
      <c r="A59" t="s">
        <v>57</v>
      </c>
      <c r="B59">
        <v>30.3979</v>
      </c>
      <c r="C59">
        <v>30.4142333333</v>
      </c>
      <c r="D59">
        <v>30.11535</v>
      </c>
      <c r="E59">
        <f>Sheet1!B59*0.208069+Sheet1!C59*0.691404+Sheet1!D59*0.100527</f>
        <v>30.380789028127</v>
      </c>
    </row>
    <row r="60" spans="1:5">
      <c r="A60" t="s">
        <v>58</v>
      </c>
      <c r="B60">
        <v>30.99375</v>
      </c>
      <c r="C60">
        <v>31.0259</v>
      </c>
      <c r="D60">
        <v>31.0105666667</v>
      </c>
      <c r="E60">
        <f>Sheet1!B60*0.208069+Sheet1!C60*0.691404+Sheet1!D60*0.100527</f>
        <v>31.0176691676534</v>
      </c>
    </row>
    <row r="61" spans="1:5">
      <c r="A61" t="s">
        <v>59</v>
      </c>
      <c r="B61">
        <v>31.346</v>
      </c>
      <c r="C61">
        <v>31.151</v>
      </c>
      <c r="D61">
        <v>30.9259</v>
      </c>
      <c r="E61">
        <f>Sheet1!B61*0.208069+Sheet1!C61*0.691404+Sheet1!D61*0.100527</f>
        <v>31.1689448273</v>
      </c>
    </row>
    <row r="62" spans="1:5">
      <c r="A62" t="s">
        <v>60</v>
      </c>
      <c r="B62">
        <v>30.842225</v>
      </c>
      <c r="C62">
        <v>31.0259</v>
      </c>
      <c r="D62">
        <v>31.3112</v>
      </c>
      <c r="E62">
        <f>Sheet1!B62*0.208069+Sheet1!C62*0.691404+Sheet1!D62*0.100527</f>
        <v>31.016363279525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H8" sqref="H8"/>
    </sheetView>
  </sheetViews>
  <sheetFormatPr defaultColWidth="9" defaultRowHeight="13.8" outlineLevelRow="4" outlineLevelCol="7"/>
  <cols>
    <col min="2" max="2" width="17.4444444444444" customWidth="1"/>
    <col min="3" max="3" width="18.5555555555556" customWidth="1"/>
  </cols>
  <sheetData>
    <row r="1" spans="3:3">
      <c r="C1" t="s">
        <v>61</v>
      </c>
    </row>
    <row r="2" spans="2:8">
      <c r="B2">
        <v>2</v>
      </c>
      <c r="C2">
        <v>-1387.7328177</v>
      </c>
      <c r="D2">
        <f>C2-C2</f>
        <v>0</v>
      </c>
      <c r="E2">
        <f>D2*627.5</f>
        <v>0</v>
      </c>
      <c r="F2">
        <f>-E2/(0.0019858955*298.15)</f>
        <v>0</v>
      </c>
      <c r="G2">
        <f>EXP(F2)</f>
        <v>1</v>
      </c>
      <c r="H2">
        <f>G2/G5</f>
        <v>0.691404277023555</v>
      </c>
    </row>
    <row r="3" spans="2:8">
      <c r="B3">
        <v>1</v>
      </c>
      <c r="C3">
        <v>-1387.7316846</v>
      </c>
      <c r="D3">
        <f>C3-C2</f>
        <v>0.00113309999983358</v>
      </c>
      <c r="E3">
        <f t="shared" ref="E3:E4" si="0">D3*627.5</f>
        <v>0.711020249895569</v>
      </c>
      <c r="F3">
        <f t="shared" ref="F3:F4" si="1">-E3/(0.0019858955*298.15)</f>
        <v>-1.20085553521844</v>
      </c>
      <c r="G3">
        <f t="shared" ref="G3:G4" si="2">EXP(F3)</f>
        <v>0.300936639853015</v>
      </c>
      <c r="H3">
        <f>G3/G5</f>
        <v>0.208068879907472</v>
      </c>
    </row>
    <row r="4" spans="2:8">
      <c r="B4">
        <v>3</v>
      </c>
      <c r="C4">
        <v>-1387.7309982</v>
      </c>
      <c r="D4">
        <f>C4-C2</f>
        <v>0.00181950000001052</v>
      </c>
      <c r="E4">
        <f t="shared" si="0"/>
        <v>1.1417362500066</v>
      </c>
      <c r="F4">
        <f t="shared" si="1"/>
        <v>-1.92829992645266</v>
      </c>
      <c r="G4">
        <f t="shared" si="2"/>
        <v>0.145395170972524</v>
      </c>
      <c r="H4">
        <f>G4/G5</f>
        <v>0.100526843068974</v>
      </c>
    </row>
    <row r="5" spans="7:7">
      <c r="G5">
        <f>SUM(G2:G4)</f>
        <v>1.44633181082554</v>
      </c>
    </row>
  </sheetData>
  <sortState ref="B2:C4">
    <sortCondition ref="C1:C4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95DB3-6D28-4098-A686-6A9B3CD844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曹飞</cp:lastModifiedBy>
  <dcterms:created xsi:type="dcterms:W3CDTF">2015-06-05T18:19:00Z</dcterms:created>
  <dcterms:modified xsi:type="dcterms:W3CDTF">2021-05-30T09:46:14Z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A915D83019B44E948B4370A429EA7081</vt:lpwstr>
  </property>
  <property fmtid="{D5CDD505-2E9C-101B-9397-08002B2CF9AE}" pid="3" name="KSOProductBuildVer">
    <vt:lpwstr>2052-11.1.0.10495</vt:lpwstr>
  </property>
</Properties>
</file>