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3" r:id="rId2"/>
  </sheets>
  <calcPr calcId="144525"/>
</workbook>
</file>

<file path=xl/connections.xml><?xml version="1.0" encoding="utf-8"?>
<connections xmlns="http://schemas.openxmlformats.org/spreadsheetml/2006/main">
  <connection id="1" name="查询 - allheats" description="与工作簿中“allheats”查询的连接。" type="5" background="1" refreshedVersion="2" saveData="1">
    <dbPr connection="Provider=Microsoft.Mashup.OleDb.1;Data Source=$Workbook$;Location=allheats;Extended Properties=&quot;&quot;" command="SELECT * FROM [allheats]" commandType="2"/>
  </connection>
</connections>
</file>

<file path=xl/sharedStrings.xml><?xml version="1.0" encoding="utf-8"?>
<sst xmlns="http://schemas.openxmlformats.org/spreadsheetml/2006/main" count="7" uniqueCount="7">
  <si>
    <t>加权</t>
  </si>
  <si>
    <t>6330.0 A</t>
  </si>
  <si>
    <t>5890.0 A</t>
  </si>
  <si>
    <t>5460.0 A</t>
  </si>
  <si>
    <t>4360.0 A</t>
  </si>
  <si>
    <t>3650.0 A</t>
  </si>
  <si>
    <t>HF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</si>
</sst>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6" sqref="D6"/>
    </sheetView>
  </sheetViews>
  <sheetFormatPr defaultColWidth="9" defaultRowHeight="13.8" outlineLevelRow="5" outlineLevelCol="3"/>
  <cols>
    <col min="4" max="5" width="12.6666666666667" customWidth="1"/>
  </cols>
  <sheetData>
    <row r="1" spans="2:4">
      <c r="B1">
        <v>9</v>
      </c>
      <c r="C1">
        <v>10</v>
      </c>
      <c r="D1" t="s">
        <v>0</v>
      </c>
    </row>
    <row r="2" spans="1:4">
      <c r="A2" t="s">
        <v>1</v>
      </c>
      <c r="B2">
        <v>196.49</v>
      </c>
      <c r="C2">
        <v>213.81</v>
      </c>
      <c r="D2">
        <f>B2*Sheet2!G2+C2*Sheet2!G3</f>
        <v>201.767272133635</v>
      </c>
    </row>
    <row r="3" spans="1:4">
      <c r="A3" t="s">
        <v>2</v>
      </c>
      <c r="B3">
        <v>234.47</v>
      </c>
      <c r="C3">
        <v>255.12</v>
      </c>
      <c r="D3">
        <f>B3*Sheet2!G2+C3*Sheet2!G3</f>
        <v>240.761897780575</v>
      </c>
    </row>
    <row r="4" spans="1:4">
      <c r="A4" t="s">
        <v>3</v>
      </c>
      <c r="B4">
        <v>284.6</v>
      </c>
      <c r="C4">
        <v>309.63</v>
      </c>
      <c r="D4">
        <f>B4*Sheet2!G2+C4*Sheet2!G3</f>
        <v>292.226450433307</v>
      </c>
    </row>
    <row r="5" spans="1:4">
      <c r="A5" t="s">
        <v>4</v>
      </c>
      <c r="B5">
        <v>548.55</v>
      </c>
      <c r="C5">
        <v>595.96</v>
      </c>
      <c r="D5">
        <f>B5*Sheet2!G2+C5*Sheet2!G3</f>
        <v>562.995466042473</v>
      </c>
    </row>
    <row r="6" spans="1:4">
      <c r="A6" t="s">
        <v>5</v>
      </c>
      <c r="B6">
        <v>1178.36</v>
      </c>
      <c r="C6">
        <v>1262.39</v>
      </c>
      <c r="D6">
        <f>B6*Sheet2!G2+C6*Sheet2!G3</f>
        <v>1203.96330123495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E17" sqref="E17"/>
    </sheetView>
  </sheetViews>
  <sheetFormatPr defaultColWidth="9" defaultRowHeight="13.8" outlineLevelRow="3" outlineLevelCol="6"/>
  <cols>
    <col min="1" max="1" width="8.11111111111111" customWidth="1"/>
    <col min="2" max="2" width="16.2222222222222" customWidth="1"/>
    <col min="6" max="6" width="12.8888888888889"/>
    <col min="12" max="12" width="14.1111111111111"/>
  </cols>
  <sheetData>
    <row r="1" spans="2:2">
      <c r="B1" t="s">
        <v>6</v>
      </c>
    </row>
    <row r="2" spans="1:7">
      <c r="A2">
        <v>9</v>
      </c>
      <c r="B2" s="1">
        <f>-2322.9012875</f>
        <v>-2322.9012875</v>
      </c>
      <c r="C2">
        <f>B2-B2</f>
        <v>0</v>
      </c>
      <c r="D2">
        <f>C2*627.5</f>
        <v>0</v>
      </c>
      <c r="E2">
        <f>-D2/(0.0019858955*298.15)</f>
        <v>0</v>
      </c>
      <c r="F2">
        <f>EXP(E2)</f>
        <v>1</v>
      </c>
      <c r="G2">
        <f>F2/F4</f>
        <v>0.695307613531476</v>
      </c>
    </row>
    <row r="3" spans="1:7">
      <c r="A3">
        <v>10</v>
      </c>
      <c r="B3" s="1">
        <v>-2322.900509</v>
      </c>
      <c r="C3">
        <f>B3-B2</f>
        <v>0.000778499999796622</v>
      </c>
      <c r="D3">
        <f t="shared" ref="D3:D4" si="0">C3*627.5</f>
        <v>0.488508749872381</v>
      </c>
      <c r="E3">
        <f t="shared" ref="E3:E4" si="1">-D3/(0.0019858955*298.15)</f>
        <v>-0.825051658336103</v>
      </c>
      <c r="F3">
        <f>EXP(E3)</f>
        <v>0.43821235455914</v>
      </c>
      <c r="G3">
        <f>F3/F4</f>
        <v>0.304692386468524</v>
      </c>
    </row>
    <row r="4" spans="6:6">
      <c r="F4">
        <f>SUM(F2:F3)</f>
        <v>1.43821235455914</v>
      </c>
    </row>
  </sheetData>
  <sortState ref="A2:B4">
    <sortCondition ref="B1:B4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C m C 3 U j m a k m e k A A A A 9 Q A A A B I A H A B D b 2 5 m a W c v U G F j a 2 F n Z S 5 4 b W w g o h g A K K A U A A A A A A A A A A A A A A A A A A A A A A A A A A A A h Y + x D o I w G I R f h X S n L c i g 5 K c M r G J M T I x r U y o 0 Q D G 0 W O K r O f h I v o I Y R d 1 M b r m 7 b 7 i 7 X 2 + Q j m 3 j n W V v V K c T F G C K P K l F V y h d J m i w R 3 + J U g Z b L m p e S m + C t Y l H U y S o s v Y U E + K c w 2 6 B u 7 4 k I a U B O e T r n a h k y 9 E H V v 9 h X 2 l j u R Y S M d i / x r A Q r y Z F E a Z A 5 g x y p b 9 9 O M 1 9 t j 8 h Z E N j h 1 6 y S + V n G y C z B f K + w B 5 Q S w M E F A A C A A g A C m C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g t 1 L b + B o l C Q E A A F U B A A A T A B w A R m 9 y b X V s Y X M v U 2 V j d G l v b j E u b S C i G A A o o B Q A A A A A A A A A A A A A A A A A A A A A A A A A A A B t j 8 F K w 0 A Q h s 8 G 8 g 5 L T g l s A 0 1 B 0 J J T o n g S J B E R 1 8 M 2 H d v F z W 7 Z n Z S W k p s 3 L x 4 8 K f g O g h f 1 e W x f w 5 U Y v D i X m f 9 j + O c f C x U K r U j R 9 e H Y 9 3 z P z r m B K e F S z o G j J S m R g L 5 H X G 0 / H p z M 7 D L O d d X U o D A 8 F h L i T C t 0 w o Z B d s j O L R j L J C i 9 1 C w H e 4 t 6 w Y p L d p E M s p P B a A b s x 5 f 1 / j G u M I j o V Q 5 S 1 A L B p M F e Q E m m Z V M r m y a U H K l K T 4 W a p Q e j f U r O G o 1 Q 4 F p C + j f G p 1 r B d U R / Y z 6 / b R / f d 0 9 3 u 9 f P r 5 d 7 F 7 n k E 7 d U G q 7 s j T Z 1 Z 1 6 u F 2 B D 9 x P d b I I O D d 1 l d J g g r L C l p O d J z 1 V T T 8 C 0 b e R 7 Q v 1 7 b f w N U E s B A i 0 A F A A C A A g A C m C 3 U j m a k m e k A A A A 9 Q A A A B I A A A A A A A A A A A A A A A A A A A A A A E N v b m Z p Z y 9 Q Y W N r Y W d l L n h t b F B L A Q I t A B Q A A g A I A A p g t 1 I P y u m r p A A A A O k A A A A T A A A A A A A A A A A A A A A A A P A A A A B b Q 2 9 u d G V u d F 9 U e X B l c 1 0 u e G 1 s U E s B A i 0 A F A A C A A g A C m C 3 U t v 4 G i U J A Q A A V Q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g A A A A A A A A W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h l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1 Q w M z o 1 M T o 0 M S 4 0 M T g z N T Q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a G V h d H M v 5 p u 0 5 p S 5 5 5 q E 5 7 G 7 5 Z 6 L L n t D b 2 x 1 b W 4 x L D B 9 J n F 1 b 3 Q 7 L C Z x d W 9 0 O 1 N l Y 3 R p b 2 4 x L 2 F s b G h l Y X R z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G x o Z W F 0 c y / m m 7 T m l L n n m o T n s b v l n o s u e 0 N v b H V t b j E s M H 0 m c X V v d D s s J n F 1 b 3 Q 7 U 2 V j d G l v b j E v Y W x s a G V h d H M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o Z W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o Z W F 0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4 A L Z 1 a E w U S 4 m 5 n a X b K s K Q A A A A A C A A A A A A A Q Z g A A A A E A A C A A A A A E H s c 1 f a / N f Q S 2 7 2 k 5 b e 4 j R t D J Y M K q x n C P Z b + z s 2 I G s w A A A A A O g A A A A A I A A C A A A A D M o J 7 P 0 e m j j L 3 Q D f c v x F / I k 4 S d 6 i S n 0 c e 5 c 7 w n 0 q l Q P l A A A A A g D k 7 V j z Q x r 6 E G K z h S f e B j z s D Y a 7 z 6 u w d u d 7 w A h F 2 H g 5 n j W x c p q c d C / z M b H W x A y H j q Y P 9 8 R r P 5 c e 6 E j M O N F F x Y Q F D q W h j F U h c 0 k e S 3 Z Y W O I U A A A A A F m n s G O N R t d z N T W Z s 5 7 m 8 V g 6 u Y X A S n K + r r S f M U E w c H + A u M u U y R h K / b l q F u N o D p u b z b 3 5 o q t G 5 t b f f R z / F z k l P E < / D a t a M a s h u p > 
</file>

<file path=customXml/itemProps1.xml><?xml version="1.0" encoding="utf-8"?>
<ds:datastoreItem xmlns:ds="http://schemas.openxmlformats.org/officeDocument/2006/customXml" ds:itemID="{85C95DB3-6D28-4098-A686-6A9B3CD844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曹飞</cp:lastModifiedBy>
  <dcterms:created xsi:type="dcterms:W3CDTF">2015-06-05T18:19:00Z</dcterms:created>
  <dcterms:modified xsi:type="dcterms:W3CDTF">2021-06-06T09:22:06Z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A915D83019B44E948B4370A429EA7081</vt:lpwstr>
  </property>
  <property fmtid="{D5CDD505-2E9C-101B-9397-08002B2CF9AE}" pid="3" name="KSOProductBuildVer">
    <vt:lpwstr>2052-11.1.0.10495</vt:lpwstr>
  </property>
</Properties>
</file>