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20775458-AA08-4FC1-82A5-FE7E379141A3}" xr6:coauthVersionLast="47" xr6:coauthVersionMax="47" xr10:uidLastSave="{00000000-0000-0000-0000-000000000000}"/>
  <workbookProtection workbookAlgorithmName="SHA-512" workbookHashValue="jhDPHFZKeTDhXXpYzfB9Frgkfrxxoljfu/LDQKzVXOaut/y1gQJXzQtiBjvv5h9txe4PokfiOXolvKy082C3fA==" workbookSaltValue="7EwM3Bd79+i4oOQavuV24A==" workbookSpinCount="100000" lockStructure="1"/>
  <bookViews>
    <workbookView xWindow="-120" yWindow="-120" windowWidth="29040" windowHeight="1572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dXdata!$A$16:$AH$107</definedName>
    <definedName name="DATA" localSheetId="3">'dXdata - Annual'!$F$12:$I$46</definedName>
    <definedName name="DATA" localSheetId="2">'dXdata - Monthly'!$F$12:$CS$46</definedName>
    <definedName name="DATES" localSheetId="5">dXdata!$A$16:$A$107</definedName>
    <definedName name="DATES" localSheetId="3">'dXdata - Annual'!$F$12:$I$12</definedName>
    <definedName name="DATES" localSheetId="2">'dXdata - Monthly'!$F$12:$CS$12</definedName>
    <definedName name="IDS" localSheetId="5">dXdata!$B$7:$AH$7</definedName>
    <definedName name="IDS" localSheetId="3">'dXdata - Annual'!$B$7:$AH$7</definedName>
    <definedName name="IDS" localSheetId="2">'dXdata - Monthly'!$B$7:$AH$7</definedName>
    <definedName name="OBS" localSheetId="5">dXdata!$B$16:$AH$107</definedName>
    <definedName name="OBS" localSheetId="3">'dXdata - Annual'!$F$13:$I$46</definedName>
    <definedName name="OBS" localSheetId="2">'dXdata - Monthly'!$F$13:$CS$46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36" i="1" l="1"/>
  <c r="AA36" i="1"/>
  <c r="AB36" i="1"/>
  <c r="Z37" i="1"/>
  <c r="AA37" i="1"/>
  <c r="AB37" i="1"/>
  <c r="Z38" i="1"/>
  <c r="AA38" i="1"/>
  <c r="AB38" i="1"/>
  <c r="Z39" i="1"/>
  <c r="AA39" i="1"/>
  <c r="AB39" i="1"/>
  <c r="Z28" i="1"/>
  <c r="AA28" i="1"/>
  <c r="AB28" i="1"/>
  <c r="Z29" i="1"/>
  <c r="AA29" i="1"/>
  <c r="AB29" i="1"/>
  <c r="Z30" i="1"/>
  <c r="AA30" i="1"/>
  <c r="AB30" i="1"/>
  <c r="Z31" i="1"/>
  <c r="AA31" i="1"/>
  <c r="AB31" i="1"/>
  <c r="Z32" i="1"/>
  <c r="AA32" i="1"/>
  <c r="AB32" i="1"/>
  <c r="Z33" i="1"/>
  <c r="AA33" i="1"/>
  <c r="AB33" i="1"/>
  <c r="Z34" i="1"/>
  <c r="AA34" i="1"/>
  <c r="AB34" i="1"/>
  <c r="Y24" i="1"/>
  <c r="Z24" i="1"/>
  <c r="AA24" i="1"/>
  <c r="AB24" i="1"/>
  <c r="Y25" i="1"/>
  <c r="Z25" i="1"/>
  <c r="AA25" i="1"/>
  <c r="AB25" i="1"/>
  <c r="Y26" i="1"/>
  <c r="Z26" i="1"/>
  <c r="AA26" i="1"/>
  <c r="AB26" i="1"/>
  <c r="Z17" i="1"/>
  <c r="AA17" i="1"/>
  <c r="AB17" i="1"/>
  <c r="Z18" i="1"/>
  <c r="AA18" i="1"/>
  <c r="AB18" i="1"/>
  <c r="Z19" i="1"/>
  <c r="AA19" i="1"/>
  <c r="AB19" i="1"/>
  <c r="Z20" i="1"/>
  <c r="AA20" i="1"/>
  <c r="AB20" i="1"/>
  <c r="Z21" i="1"/>
  <c r="AA21" i="1"/>
  <c r="AB21" i="1"/>
  <c r="Z22" i="1"/>
  <c r="AA22" i="1"/>
  <c r="AB22" i="1"/>
  <c r="Z14" i="1"/>
  <c r="AA14" i="1"/>
  <c r="AB14" i="1"/>
  <c r="Z15" i="1"/>
  <c r="AA15" i="1"/>
  <c r="AB15" i="1"/>
  <c r="AA5" i="1"/>
  <c r="AB5" i="1"/>
  <c r="AA6" i="1"/>
  <c r="AB6" i="1"/>
  <c r="AA7" i="1"/>
  <c r="AB7" i="1"/>
  <c r="AA8" i="1"/>
  <c r="AB8" i="1"/>
  <c r="AA9" i="1"/>
  <c r="AB9" i="1"/>
  <c r="AA10" i="1"/>
  <c r="AB10" i="1"/>
  <c r="AA11" i="1"/>
  <c r="AB11" i="1"/>
  <c r="AA12" i="1"/>
  <c r="AB12" i="1"/>
  <c r="V5" i="1"/>
  <c r="W5" i="1"/>
  <c r="X5" i="1"/>
  <c r="Y5" i="1"/>
  <c r="Z5" i="1"/>
  <c r="V6" i="1"/>
  <c r="W6" i="1"/>
  <c r="X6" i="1"/>
  <c r="Y6" i="1"/>
  <c r="Z6" i="1"/>
  <c r="V7" i="1"/>
  <c r="W7" i="1"/>
  <c r="X7" i="1"/>
  <c r="Y7" i="1"/>
  <c r="Z7" i="1"/>
  <c r="V8" i="1"/>
  <c r="W8" i="1"/>
  <c r="X8" i="1"/>
  <c r="Y8" i="1"/>
  <c r="Z8" i="1"/>
  <c r="V9" i="1"/>
  <c r="W9" i="1"/>
  <c r="X9" i="1"/>
  <c r="Y9" i="1"/>
  <c r="Z9" i="1"/>
  <c r="V10" i="1"/>
  <c r="W10" i="1"/>
  <c r="X10" i="1"/>
  <c r="Y10" i="1"/>
  <c r="Z10" i="1"/>
  <c r="V11" i="1"/>
  <c r="W11" i="1"/>
  <c r="X11" i="1"/>
  <c r="Y11" i="1"/>
  <c r="Z11" i="1"/>
  <c r="V12" i="1"/>
  <c r="W12" i="1"/>
  <c r="X12" i="1"/>
  <c r="Y12" i="1"/>
  <c r="Z12" i="1"/>
  <c r="Y14" i="1"/>
  <c r="Y15" i="1"/>
  <c r="Y17" i="1"/>
  <c r="Y18" i="1"/>
  <c r="Y19" i="1"/>
  <c r="Y20" i="1"/>
  <c r="Y21" i="1"/>
  <c r="Y22" i="1"/>
  <c r="Y28" i="1"/>
  <c r="Y29" i="1"/>
  <c r="Y30" i="1"/>
  <c r="Y31" i="1"/>
  <c r="Y32" i="1"/>
  <c r="Y33" i="1"/>
  <c r="Y34" i="1"/>
  <c r="Y36" i="1"/>
  <c r="Y37" i="1"/>
  <c r="Y38" i="1"/>
  <c r="Y39" i="1"/>
  <c r="X14" i="1"/>
  <c r="X15" i="1"/>
  <c r="X17" i="1"/>
  <c r="X18" i="1"/>
  <c r="X19" i="1"/>
  <c r="X20" i="1"/>
  <c r="X21" i="1"/>
  <c r="X22" i="1"/>
  <c r="X24" i="1"/>
  <c r="X25" i="1"/>
  <c r="X26" i="1"/>
  <c r="X28" i="1"/>
  <c r="X29" i="1"/>
  <c r="X30" i="1"/>
  <c r="X31" i="1"/>
  <c r="X32" i="1"/>
  <c r="X33" i="1"/>
  <c r="X34" i="1"/>
  <c r="X36" i="1"/>
  <c r="X37" i="1"/>
  <c r="X38" i="1"/>
  <c r="X39" i="1"/>
  <c r="W14" i="1"/>
  <c r="W15" i="1"/>
  <c r="W17" i="1"/>
  <c r="W18" i="1"/>
  <c r="W19" i="1"/>
  <c r="W20" i="1"/>
  <c r="W21" i="1"/>
  <c r="W22" i="1"/>
  <c r="W24" i="1"/>
  <c r="W25" i="1"/>
  <c r="W26" i="1"/>
  <c r="W28" i="1"/>
  <c r="W29" i="1"/>
  <c r="W30" i="1"/>
  <c r="W31" i="1"/>
  <c r="W32" i="1"/>
  <c r="W33" i="1"/>
  <c r="W34" i="1"/>
  <c r="W36" i="1"/>
  <c r="W37" i="1"/>
  <c r="W38" i="1"/>
  <c r="W39" i="1"/>
  <c r="V36" i="1"/>
  <c r="V37" i="1"/>
  <c r="V38" i="1"/>
  <c r="V39" i="1"/>
  <c r="V28" i="1"/>
  <c r="V29" i="1"/>
  <c r="V30" i="1"/>
  <c r="V31" i="1"/>
  <c r="V32" i="1"/>
  <c r="V33" i="1"/>
  <c r="V34" i="1"/>
  <c r="V24" i="1"/>
  <c r="V25" i="1"/>
  <c r="V26" i="1"/>
  <c r="V17" i="1"/>
  <c r="V18" i="1"/>
  <c r="V19" i="1"/>
  <c r="V20" i="1"/>
  <c r="V21" i="1"/>
  <c r="V22" i="1"/>
  <c r="V14" i="1"/>
  <c r="V15" i="1"/>
  <c r="Q14" i="1"/>
  <c r="T36" i="1"/>
  <c r="U36" i="1"/>
  <c r="T37" i="1"/>
  <c r="U37" i="1"/>
  <c r="T38" i="1"/>
  <c r="U38" i="1"/>
  <c r="T39" i="1"/>
  <c r="U39" i="1"/>
  <c r="T28" i="1"/>
  <c r="U28" i="1"/>
  <c r="T29" i="1"/>
  <c r="U29" i="1"/>
  <c r="T30" i="1"/>
  <c r="U30" i="1"/>
  <c r="T31" i="1"/>
  <c r="U31" i="1"/>
  <c r="T32" i="1"/>
  <c r="U32" i="1"/>
  <c r="T33" i="1"/>
  <c r="U33" i="1"/>
  <c r="T34" i="1"/>
  <c r="U34" i="1"/>
  <c r="S24" i="1"/>
  <c r="T24" i="1"/>
  <c r="U24" i="1"/>
  <c r="S25" i="1"/>
  <c r="T25" i="1"/>
  <c r="U25" i="1"/>
  <c r="S26" i="1"/>
  <c r="T26" i="1"/>
  <c r="U26" i="1"/>
  <c r="T17" i="1"/>
  <c r="U17" i="1"/>
  <c r="T18" i="1"/>
  <c r="U18" i="1"/>
  <c r="T19" i="1"/>
  <c r="U19" i="1"/>
  <c r="T20" i="1"/>
  <c r="U20" i="1"/>
  <c r="T21" i="1"/>
  <c r="U21" i="1"/>
  <c r="T22" i="1"/>
  <c r="U22" i="1"/>
  <c r="T14" i="1"/>
  <c r="U14" i="1"/>
  <c r="T15" i="1"/>
  <c r="U15" i="1"/>
  <c r="T5" i="1"/>
  <c r="U5" i="1"/>
  <c r="T6" i="1"/>
  <c r="U6" i="1"/>
  <c r="T7" i="1"/>
  <c r="U7" i="1"/>
  <c r="T8" i="1"/>
  <c r="U8" i="1"/>
  <c r="T9" i="1"/>
  <c r="U9" i="1"/>
  <c r="T10" i="1"/>
  <c r="U10" i="1"/>
  <c r="T11" i="1"/>
  <c r="U11" i="1"/>
  <c r="T12" i="1"/>
  <c r="U12" i="1"/>
  <c r="F28" i="1"/>
  <c r="Q36" i="1" l="1"/>
  <c r="R36" i="1"/>
  <c r="S36" i="1"/>
  <c r="Q37" i="1"/>
  <c r="R37" i="1"/>
  <c r="S37" i="1"/>
  <c r="Q38" i="1"/>
  <c r="R38" i="1"/>
  <c r="S38" i="1"/>
  <c r="Q39" i="1"/>
  <c r="R39" i="1"/>
  <c r="S39" i="1"/>
  <c r="R28" i="1"/>
  <c r="S28" i="1"/>
  <c r="R29" i="1"/>
  <c r="S29" i="1"/>
  <c r="R30" i="1"/>
  <c r="S30" i="1"/>
  <c r="R31" i="1"/>
  <c r="S31" i="1"/>
  <c r="R32" i="1"/>
  <c r="S32" i="1"/>
  <c r="R33" i="1"/>
  <c r="S33" i="1"/>
  <c r="R34" i="1"/>
  <c r="S34" i="1"/>
  <c r="R24" i="1"/>
  <c r="R25" i="1"/>
  <c r="R26" i="1"/>
  <c r="S17" i="1"/>
  <c r="S18" i="1"/>
  <c r="S19" i="1"/>
  <c r="S20" i="1"/>
  <c r="S21" i="1"/>
  <c r="S22" i="1"/>
  <c r="R14" i="1"/>
  <c r="S14" i="1"/>
  <c r="Q15" i="1"/>
  <c r="R15" i="1"/>
  <c r="S15" i="1"/>
  <c r="R5" i="1"/>
  <c r="S5" i="1"/>
  <c r="R6" i="1"/>
  <c r="S6" i="1"/>
  <c r="R7" i="1"/>
  <c r="S7" i="1"/>
  <c r="R8" i="1"/>
  <c r="S8" i="1"/>
  <c r="R9" i="1"/>
  <c r="S9" i="1"/>
  <c r="R10" i="1"/>
  <c r="S10" i="1"/>
  <c r="R11" i="1"/>
  <c r="S11" i="1"/>
  <c r="R12" i="1"/>
  <c r="S12" i="1"/>
  <c r="P36" i="1" l="1"/>
  <c r="P37" i="1"/>
  <c r="P38" i="1"/>
  <c r="P39" i="1"/>
  <c r="R17" i="1" l="1"/>
  <c r="R18" i="1"/>
  <c r="R19" i="1"/>
  <c r="R20" i="1"/>
  <c r="R21" i="1"/>
  <c r="R22" i="1"/>
  <c r="Q5" i="1"/>
  <c r="Q6" i="1"/>
  <c r="Q7" i="1"/>
  <c r="Q8" i="1"/>
  <c r="Q9" i="1"/>
  <c r="Q10" i="1"/>
  <c r="Q11" i="1"/>
  <c r="Q12" i="1"/>
  <c r="Q28" i="1"/>
  <c r="Q29" i="1"/>
  <c r="Q30" i="1"/>
  <c r="Q31" i="1"/>
  <c r="Q32" i="1"/>
  <c r="Q33" i="1"/>
  <c r="Q34" i="1"/>
  <c r="Q24" i="1"/>
  <c r="Q25" i="1"/>
  <c r="Q26" i="1"/>
  <c r="Q17" i="1"/>
  <c r="Q18" i="1"/>
  <c r="Q19" i="1"/>
  <c r="Q20" i="1"/>
  <c r="Q21" i="1"/>
  <c r="Q22" i="1"/>
  <c r="M36" i="1"/>
  <c r="N36" i="1"/>
  <c r="O36" i="1"/>
  <c r="M37" i="1"/>
  <c r="N37" i="1"/>
  <c r="O37" i="1"/>
  <c r="M38" i="1"/>
  <c r="N38" i="1"/>
  <c r="O38" i="1"/>
  <c r="M39" i="1"/>
  <c r="N39" i="1"/>
  <c r="O39" i="1"/>
  <c r="M28" i="1"/>
  <c r="N28" i="1"/>
  <c r="O28" i="1"/>
  <c r="P28" i="1"/>
  <c r="M29" i="1"/>
  <c r="N29" i="1"/>
  <c r="O29" i="1"/>
  <c r="P29" i="1"/>
  <c r="M30" i="1"/>
  <c r="N30" i="1"/>
  <c r="O30" i="1"/>
  <c r="P30" i="1"/>
  <c r="M31" i="1"/>
  <c r="N31" i="1"/>
  <c r="O31" i="1"/>
  <c r="P31" i="1"/>
  <c r="M32" i="1"/>
  <c r="N32" i="1"/>
  <c r="O32" i="1"/>
  <c r="P32" i="1"/>
  <c r="M33" i="1"/>
  <c r="N33" i="1"/>
  <c r="O33" i="1"/>
  <c r="P33" i="1"/>
  <c r="M34" i="1"/>
  <c r="N34" i="1"/>
  <c r="O34" i="1"/>
  <c r="P34" i="1"/>
  <c r="N24" i="1"/>
  <c r="O24" i="1"/>
  <c r="P24" i="1"/>
  <c r="N25" i="1"/>
  <c r="O25" i="1"/>
  <c r="P25" i="1"/>
  <c r="N26" i="1"/>
  <c r="O26" i="1"/>
  <c r="P26" i="1"/>
  <c r="N17" i="1"/>
  <c r="O17" i="1"/>
  <c r="P17" i="1"/>
  <c r="N18" i="1"/>
  <c r="O18" i="1"/>
  <c r="P18" i="1"/>
  <c r="N19" i="1"/>
  <c r="O19" i="1"/>
  <c r="P19" i="1"/>
  <c r="N20" i="1"/>
  <c r="O20" i="1"/>
  <c r="P20" i="1"/>
  <c r="N21" i="1"/>
  <c r="O21" i="1"/>
  <c r="P21" i="1"/>
  <c r="N22" i="1"/>
  <c r="O22" i="1"/>
  <c r="P22" i="1"/>
  <c r="P14" i="1"/>
  <c r="P15" i="1"/>
  <c r="M5" i="1"/>
  <c r="N5" i="1"/>
  <c r="O5" i="1"/>
  <c r="P5" i="1"/>
  <c r="M6" i="1"/>
  <c r="N6" i="1"/>
  <c r="O6" i="1"/>
  <c r="P6" i="1"/>
  <c r="M7" i="1"/>
  <c r="N7" i="1"/>
  <c r="O7" i="1"/>
  <c r="P7" i="1"/>
  <c r="M8" i="1"/>
  <c r="N8" i="1"/>
  <c r="O8" i="1"/>
  <c r="P8" i="1"/>
  <c r="M9" i="1"/>
  <c r="N9" i="1"/>
  <c r="O9" i="1"/>
  <c r="P9" i="1"/>
  <c r="M10" i="1"/>
  <c r="N10" i="1"/>
  <c r="O10" i="1"/>
  <c r="P10" i="1"/>
  <c r="M11" i="1"/>
  <c r="N11" i="1"/>
  <c r="O11" i="1"/>
  <c r="P11" i="1"/>
  <c r="M12" i="1"/>
  <c r="N12" i="1"/>
  <c r="O12" i="1"/>
  <c r="P12" i="1"/>
  <c r="O14" i="1"/>
  <c r="O15" i="1"/>
  <c r="N14" i="1"/>
  <c r="N15" i="1"/>
  <c r="L36" i="1"/>
  <c r="L37" i="1"/>
  <c r="L38" i="1"/>
  <c r="L39" i="1"/>
  <c r="L28" i="1"/>
  <c r="L29" i="1"/>
  <c r="L30" i="1"/>
  <c r="L31" i="1"/>
  <c r="L32" i="1"/>
  <c r="L33" i="1"/>
  <c r="L34" i="1"/>
  <c r="L24" i="1"/>
  <c r="M24" i="1"/>
  <c r="L25" i="1"/>
  <c r="M25" i="1"/>
  <c r="L26" i="1"/>
  <c r="M26" i="1"/>
  <c r="L17" i="1"/>
  <c r="M17" i="1"/>
  <c r="L18" i="1"/>
  <c r="M18" i="1"/>
  <c r="L19" i="1"/>
  <c r="M19" i="1"/>
  <c r="L20" i="1"/>
  <c r="M20" i="1"/>
  <c r="L21" i="1"/>
  <c r="M21" i="1"/>
  <c r="L22" i="1"/>
  <c r="M22" i="1"/>
  <c r="L14" i="1"/>
  <c r="M14" i="1"/>
  <c r="L15" i="1"/>
  <c r="M15" i="1"/>
  <c r="L5" i="1"/>
  <c r="L6" i="1"/>
  <c r="L7" i="1"/>
  <c r="L8" i="1"/>
  <c r="L9" i="1"/>
  <c r="L10" i="1"/>
  <c r="L11" i="1"/>
  <c r="L12" i="1"/>
  <c r="K36" i="1"/>
  <c r="K37" i="1"/>
  <c r="K38" i="1"/>
  <c r="K39" i="1"/>
  <c r="K28" i="1"/>
  <c r="K29" i="1"/>
  <c r="K30" i="1"/>
  <c r="K31" i="1"/>
  <c r="K32" i="1"/>
  <c r="K33" i="1"/>
  <c r="K34" i="1"/>
  <c r="K24" i="1"/>
  <c r="K25" i="1"/>
  <c r="K26" i="1"/>
  <c r="K17" i="1"/>
  <c r="K18" i="1"/>
  <c r="K19" i="1"/>
  <c r="K20" i="1"/>
  <c r="K21" i="1"/>
  <c r="K22" i="1"/>
  <c r="K14" i="1"/>
  <c r="K15" i="1"/>
  <c r="K5" i="1"/>
  <c r="K6" i="1"/>
  <c r="K7" i="1"/>
  <c r="K8" i="1"/>
  <c r="K9" i="1"/>
  <c r="K10" i="1"/>
  <c r="K11" i="1"/>
  <c r="K12" i="1"/>
  <c r="J5" i="1"/>
  <c r="J6" i="1"/>
  <c r="J7" i="1"/>
  <c r="J8" i="1"/>
  <c r="J9" i="1"/>
  <c r="J10" i="1"/>
  <c r="J11" i="1"/>
  <c r="J12" i="1"/>
  <c r="J14" i="1"/>
  <c r="J15" i="1"/>
  <c r="J17" i="1"/>
  <c r="J18" i="1"/>
  <c r="J19" i="1"/>
  <c r="J20" i="1"/>
  <c r="J21" i="1"/>
  <c r="J22" i="1"/>
  <c r="J24" i="1"/>
  <c r="J25" i="1"/>
  <c r="J26" i="1"/>
  <c r="J36" i="1"/>
  <c r="J37" i="1"/>
  <c r="J38" i="1"/>
  <c r="J39" i="1"/>
  <c r="J28" i="1"/>
  <c r="J29" i="1"/>
  <c r="J30" i="1"/>
  <c r="J31" i="1"/>
  <c r="J32" i="1"/>
  <c r="J33" i="1"/>
  <c r="J34" i="1"/>
  <c r="I36" i="1"/>
  <c r="I37" i="1"/>
  <c r="I38" i="1"/>
  <c r="I39" i="1"/>
  <c r="I28" i="1"/>
  <c r="I29" i="1"/>
  <c r="I30" i="1"/>
  <c r="I31" i="1"/>
  <c r="I32" i="1"/>
  <c r="I33" i="1"/>
  <c r="I34" i="1"/>
  <c r="I24" i="1"/>
  <c r="I25" i="1"/>
  <c r="I26" i="1"/>
  <c r="I17" i="1"/>
  <c r="I18" i="1"/>
  <c r="I19" i="1"/>
  <c r="I20" i="1"/>
  <c r="I21" i="1"/>
  <c r="I22" i="1"/>
  <c r="I14" i="1"/>
  <c r="I15" i="1"/>
  <c r="I5" i="1"/>
  <c r="I6" i="1"/>
  <c r="I7" i="1"/>
  <c r="I8" i="1"/>
  <c r="I9" i="1"/>
  <c r="I10" i="1"/>
  <c r="I11" i="1"/>
  <c r="I12" i="1"/>
  <c r="F5" i="1" l="1"/>
  <c r="F6" i="1"/>
  <c r="F7" i="1"/>
  <c r="F8" i="1"/>
  <c r="F9" i="1"/>
  <c r="F10" i="1"/>
  <c r="F11" i="1"/>
  <c r="F12" i="1"/>
  <c r="F17" i="1" l="1"/>
  <c r="H36" i="1" l="1"/>
  <c r="H37" i="1"/>
  <c r="H38" i="1"/>
  <c r="H28" i="1"/>
  <c r="H29" i="1"/>
  <c r="H24" i="1"/>
  <c r="H20" i="1"/>
  <c r="H8" i="1"/>
  <c r="H9" i="1"/>
  <c r="H10" i="1"/>
  <c r="H11"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6" i="1"/>
  <c r="F25" i="1"/>
  <c r="F24" i="1"/>
  <c r="F22" i="1"/>
  <c r="F21" i="1"/>
  <c r="F20" i="1"/>
  <c r="F19" i="1"/>
  <c r="F18" i="1"/>
  <c r="F15" i="1"/>
  <c r="F14" i="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S1" i="18"/>
</calcChain>
</file>

<file path=xl/sharedStrings.xml><?xml version="1.0" encoding="utf-8"?>
<sst xmlns="http://schemas.openxmlformats.org/spreadsheetml/2006/main" count="655" uniqueCount="265">
  <si>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</si>
  <si>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</si>
  <si>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</si>
  <si>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</si>
  <si>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</si>
  <si>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</si>
  <si>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</si>
  <si>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</si>
  <si>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</si>
  <si>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</si>
  <si>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</si>
  <si>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</si>
  <si>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</si>
  <si>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</si>
  <si>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</si>
  <si>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</si>
  <si>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</si>
  <si>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</si>
  <si>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</si>
  <si>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</si>
  <si>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</si>
  <si>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</si>
  <si>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</si>
  <si>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</si>
  <si>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</si>
  <si>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</si>
  <si>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</si>
  <si>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</si>
  <si>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</si>
  <si>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</si>
  <si>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</si>
  <si>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</si>
  <si>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</si>
  <si>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</si>
  <si>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</si>
  <si>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</si>
  <si>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</si>
  <si>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</si>
  <si>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</si>
  <si>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</si>
  <si>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</si>
  <si>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</si>
  <si>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</si>
  <si>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</si>
  <si>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</si>
  <si>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AB - Retail Sales - Seasonally Adjusted (x1000)</t>
  </si>
  <si>
    <t>$</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</si>
  <si>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</si>
  <si>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</si>
  <si>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</si>
  <si>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</si>
  <si>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</si>
  <si>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</si>
  <si>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</si>
  <si>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</si>
  <si>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</si>
  <si>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</si>
  <si>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</si>
  <si>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</si>
  <si>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</si>
  <si>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</si>
  <si>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</si>
  <si>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</si>
  <si>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</si>
  <si>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</si>
  <si>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</si>
  <si>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</si>
  <si>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</si>
  <si>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</si>
  <si>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</si>
  <si>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</si>
  <si>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</si>
  <si>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</si>
  <si>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</si>
  <si>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</si>
  <si>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</si>
  <si>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</si>
  <si>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</si>
  <si>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</si>
  <si>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</si>
  <si>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</si>
  <si>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</si>
  <si>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</si>
  <si>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</si>
  <si>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</si>
  <si>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</si>
  <si>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</si>
  <si>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</si>
  <si>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</si>
  <si>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</si>
  <si>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</si>
  <si>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</si>
  <si>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</si>
  <si>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</si>
  <si>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</si>
  <si>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</si>
  <si>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</si>
  <si>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</si>
  <si>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</si>
  <si>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</si>
  <si>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</si>
  <si>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</si>
  <si>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</si>
  <si>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</si>
  <si>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</si>
  <si>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</si>
  <si>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</si>
  <si>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</si>
  <si>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</si>
  <si>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</si>
  <si>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</si>
  <si>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</si>
  <si>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</si>
  <si>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</si>
  <si>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</si>
  <si>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</si>
  <si>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</si>
  <si>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</si>
  <si>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</si>
  <si>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</si>
  <si>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</si>
  <si>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</si>
  <si>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</si>
  <si>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</si>
  <si>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</si>
  <si>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</si>
  <si>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</si>
  <si>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</si>
  <si>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</si>
  <si>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</si>
  <si>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</si>
  <si>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</si>
  <si>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</si>
  <si>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</si>
  <si>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</si>
  <si>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</si>
  <si>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</si>
  <si>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</si>
  <si>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</si>
  <si>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</si>
  <si>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</si>
  <si>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</si>
  <si>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</si>
  <si>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</si>
  <si>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</si>
  <si>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</si>
  <si>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</si>
  <si>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</si>
  <si>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</si>
  <si>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</si>
  <si>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</si>
  <si>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</si>
  <si>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</si>
  <si>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</si>
  <si>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</si>
  <si>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</si>
  <si>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</si>
  <si>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</si>
  <si>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</si>
  <si>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</si>
  <si>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</si>
  <si>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</si>
  <si>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</si>
  <si>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</si>
  <si>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</si>
  <si>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</si>
  <si>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</si>
  <si>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</si>
  <si>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</si>
  <si>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</si>
  <si>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</si>
  <si>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</si>
  <si>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</si>
  <si>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</si>
  <si>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</si>
  <si>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</si>
  <si>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</si>
  <si>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</si>
  <si>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</si>
  <si>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</si>
  <si>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</si>
  <si>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</si>
  <si>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</si>
  <si>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</si>
  <si>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</si>
  <si>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</si>
  <si>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</si>
  <si>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</si>
  <si>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</si>
  <si>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</si>
  <si>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</si>
  <si>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</si>
  <si>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</si>
  <si>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</si>
  <si>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</si>
  <si>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</si>
  <si>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</si>
  <si>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</si>
  <si>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</si>
  <si>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</si>
  <si>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</si>
  <si>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</si>
  <si>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</si>
  <si>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</si>
  <si>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</si>
  <si>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</si>
  <si>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</si>
  <si>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</si>
  <si>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</si>
  <si>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</si>
  <si>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</si>
  <si>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</si>
  <si>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</si>
  <si>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</si>
  <si>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</si>
  <si>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</si>
  <si>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Canada's Real GDP growth % (Chained 2012 dollar)***</t>
  </si>
  <si>
    <t xml:space="preserve">  Manufacturing Sales - Alberta, seasonally adjusted ($billions)</t>
  </si>
  <si>
    <t xml:space="preserve">  Number of Business Bankruptcies - Alberta***</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</si>
  <si>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</si>
  <si>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</si>
  <si>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</si>
  <si>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</si>
  <si>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</si>
  <si>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</si>
  <si>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</si>
  <si>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</si>
  <si>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</si>
  <si>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</si>
  <si>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</si>
  <si>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</si>
  <si>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Employment - CER (Person  - 000s)†</t>
  </si>
  <si>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</si>
  <si>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t>City of Calgary Population Estimate (000s)††</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</si>
  <si>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</si>
  <si>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</si>
  <si>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</si>
  <si>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</si>
  <si>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</si>
  <si>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</si>
  <si>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</si>
  <si>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</si>
  <si>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</si>
  <si>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</si>
  <si>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</si>
  <si>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</si>
  <si>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t>Unemployment Rate - Canada (%)†</t>
  </si>
  <si>
    <t>Last  4</t>
  </si>
  <si>
    <t>†  On January 30, 2023, Statistics Canada applied a standard revision to its Labour Force Survey estimates to ensure alignment with the most recently available population estimates, geographic boundaries, and occupation and industry classifications. As a result, some of these data are revised; Data collected are 3-month-moving average, seasonally unadjusted.</t>
  </si>
  <si>
    <r>
      <t>Retail Sales - Alberta, seasonally adjusted ($billions)</t>
    </r>
    <r>
      <rPr>
        <vertAlign val="superscript"/>
        <sz val="10"/>
        <color theme="1"/>
        <rFont val="Arial"/>
        <family val="2"/>
      </rPr>
      <t xml:space="preserve"> Note 3</t>
    </r>
  </si>
  <si>
    <r>
      <t>Retail Sales - Calgary CER, seasonally adjusted ($billions)</t>
    </r>
    <r>
      <rPr>
        <vertAlign val="superscript"/>
        <sz val="10"/>
        <color theme="1"/>
        <rFont val="Arial"/>
        <family val="2"/>
      </rPr>
      <t xml:space="preserve"> Note 3</t>
    </r>
  </si>
  <si>
    <r>
      <t>City of Calgary Residential Sales-to-New Listings Ratio MLS</t>
    </r>
    <r>
      <rPr>
        <vertAlign val="superscript"/>
        <sz val="10"/>
        <color theme="1"/>
        <rFont val="Arial"/>
        <family val="2"/>
      </rPr>
      <t xml:space="preserve"> Note 4</t>
    </r>
    <r>
      <rPr>
        <sz val="10"/>
        <color theme="1"/>
        <rFont val="Arial"/>
        <family val="2"/>
      </rPr>
      <t xml:space="preserve"> </t>
    </r>
  </si>
  <si>
    <r>
      <t xml:space="preserve">City of Calgary Residential Unit Sales MLS </t>
    </r>
    <r>
      <rPr>
        <vertAlign val="superscript"/>
        <sz val="10"/>
        <color theme="1"/>
        <rFont val="Arial"/>
        <family val="2"/>
      </rPr>
      <t xml:space="preserve">Note 4 </t>
    </r>
  </si>
  <si>
    <r>
      <t>City of Calgary Residential Average Price MLS ($thousands)</t>
    </r>
    <r>
      <rPr>
        <vertAlign val="superscript"/>
        <sz val="10"/>
        <color theme="1"/>
        <rFont val="Arial"/>
        <family val="2"/>
      </rPr>
      <t xml:space="preserve"> Note 4</t>
    </r>
    <r>
      <rPr>
        <sz val="10"/>
        <color theme="1"/>
        <rFont val="Arial"/>
        <family val="2"/>
      </rPr>
      <t xml:space="preserve"> </t>
    </r>
  </si>
  <si>
    <t>Note 4. City of Calgary residential data from CREB.</t>
  </si>
  <si>
    <t>Note 3. As of the January 2023 reference period, Monthly Retail Trade Survey (MRTS) figures are now based on the North American Industry Classification System (NAICS) 2022 classification structure. This new classification structure has, in effect, broadened the scope of the MRTS results. Data has been revised from 2017 onward by Statistics Canada.</t>
  </si>
  <si>
    <t>Note 5. The difference between February 2023 and March 2023 comes from the addition of petroleum products (NAICS code 412). In February 2023, oilseeds and grains (NAICS code 41112) were added.</t>
  </si>
  <si>
    <r>
      <t xml:space="preserve">  Wholesale Sales - Alberta, seasonally adjusted ($billions) </t>
    </r>
    <r>
      <rPr>
        <vertAlign val="superscript"/>
        <sz val="10"/>
        <color theme="1"/>
        <rFont val="Arial"/>
        <family val="2"/>
      </rPr>
      <t>Note 5</t>
    </r>
  </si>
  <si>
    <r>
      <t xml:space="preserve">  City of Calgary Total Value of Building Permits ($millions) </t>
    </r>
    <r>
      <rPr>
        <vertAlign val="superscript"/>
        <sz val="10"/>
        <color theme="1"/>
        <rFont val="Arial"/>
        <family val="2"/>
      </rPr>
      <t>Note 6</t>
    </r>
  </si>
  <si>
    <t>† † Taken from Civic Census (every April); The monthly data between Aprils are estimates only. There was no Civic Census starting in 2020. The April 2023 and April 2024 values were generated from our population model (also published in our Spring 2024 Calgary and Region Population Outlook).</t>
  </si>
  <si>
    <r>
      <t xml:space="preserve">Employment insurance Alberta - Number of recipients 
(15 years and over), seasonally adjusted </t>
    </r>
    <r>
      <rPr>
        <vertAlign val="superscript"/>
        <sz val="10"/>
        <color theme="1"/>
        <rFont val="Arial"/>
        <family val="2"/>
      </rPr>
      <t xml:space="preserve"> </t>
    </r>
    <r>
      <rPr>
        <vertAlign val="superscript"/>
        <sz val="10"/>
        <color theme="1" tint="0.499984740745262"/>
        <rFont val="Arial"/>
        <family val="2"/>
      </rPr>
      <t>Note 1</t>
    </r>
  </si>
  <si>
    <r>
      <t xml:space="preserve">Employment insurance Calgary - Number of recipients 
(15 years and over), seasonally adjusted  </t>
    </r>
    <r>
      <rPr>
        <vertAlign val="superscript"/>
        <sz val="10"/>
        <color theme="1" tint="0.499984740745262"/>
        <rFont val="Arial"/>
        <family val="2"/>
      </rPr>
      <t>Note 1</t>
    </r>
  </si>
  <si>
    <t xml:space="preserve">Note 6. The total values of building permits were updated to reflect the data revision provided by Business Planning &amp; Performance Measurement, The City of Calgary as of August 7, 2024. </t>
  </si>
  <si>
    <t>August 2024</t>
  </si>
  <si>
    <t>Updated by Corporate Economics on September 17,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</si>
</sst>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mmm"/>
    <numFmt numFmtId="173" formatCode="0.000000"/>
  </numFmts>
  <fonts count="3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u/>
      <sz val="10"/>
      <color indexed="1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vertAlign val="superscript"/>
      <sz val="10"/>
      <color theme="0" tint="-0.499984740745262"/>
      <name val="Arial"/>
      <family val="2"/>
    </font>
    <font>
      <sz val="8"/>
      <name val="Arial"/>
      <family val="2"/>
    </font>
  </fonts>
  <fills count="13">
    <fill>
      <patternFill patternType="none"/>
    </fill>
    <fill>
      <patternFill patternType="gray125"/>
    </fill>
    <fill>
      <patternFill patternType="solid">
        <fgColor theme="0" tint="-4.9989318521683403E-2"/>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0" fillId="0" borderId="0"/>
  </cellStyleXfs>
  <cellXfs count="270">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4" fillId="5" borderId="0" xfId="0" applyFont="1" applyFill="1"/>
    <xf numFmtId="0" fontId="4" fillId="6" borderId="0" xfId="0" applyFont="1" applyFill="1" applyAlignment="1">
      <alignment horizontal="center"/>
    </xf>
    <xf numFmtId="0" fontId="4" fillId="6" borderId="0" xfId="0" applyFont="1" applyFill="1" applyAlignment="1">
      <alignment wrapText="1"/>
    </xf>
    <xf numFmtId="0" fontId="4" fillId="6" borderId="0" xfId="0" applyFont="1" applyFill="1" applyAlignment="1">
      <alignment horizontal="right" wrapText="1"/>
    </xf>
    <xf numFmtId="0" fontId="4" fillId="6" borderId="0" xfId="0" applyFont="1" applyFill="1" applyAlignment="1">
      <alignment horizontal="left" wrapText="1"/>
    </xf>
    <xf numFmtId="0" fontId="4" fillId="6" borderId="0" xfId="0" applyFont="1" applyFill="1"/>
    <xf numFmtId="0" fontId="11" fillId="0" borderId="0" xfId="5" applyFont="1" applyAlignment="1" applyProtection="1">
      <alignment horizontal="center"/>
    </xf>
    <xf numFmtId="0" fontId="10" fillId="0" borderId="0" xfId="5" applyProtection="1"/>
    <xf numFmtId="0" fontId="12" fillId="7" borderId="17" xfId="5" applyFont="1" applyFill="1" applyBorder="1" applyAlignment="1" applyProtection="1">
      <alignment vertical="center"/>
    </xf>
    <xf numFmtId="0" fontId="13" fillId="7" borderId="17" xfId="5" applyFont="1" applyFill="1" applyBorder="1" applyAlignment="1" applyProtection="1">
      <alignment vertical="center"/>
    </xf>
    <xf numFmtId="0" fontId="14" fillId="7" borderId="17" xfId="5" applyFont="1" applyFill="1" applyBorder="1" applyAlignment="1" applyProtection="1">
      <alignment vertical="center"/>
    </xf>
    <xf numFmtId="0" fontId="15" fillId="7" borderId="17" xfId="5" applyFont="1" applyFill="1" applyBorder="1" applyAlignment="1" applyProtection="1">
      <alignment vertical="center"/>
    </xf>
    <xf numFmtId="0" fontId="16" fillId="7" borderId="17" xfId="5" applyFont="1" applyFill="1" applyBorder="1" applyAlignment="1" applyProtection="1">
      <alignment vertical="center"/>
    </xf>
    <xf numFmtId="0" fontId="17" fillId="8" borderId="0" xfId="5" applyFont="1" applyFill="1" applyAlignment="1" applyProtection="1">
      <alignment horizontal="right"/>
    </xf>
    <xf numFmtId="0" fontId="18" fillId="8" borderId="0" xfId="5" applyFont="1" applyFill="1" applyProtection="1"/>
    <xf numFmtId="0" fontId="5" fillId="8" borderId="0" xfId="4" applyFill="1" applyAlignment="1" applyProtection="1"/>
    <xf numFmtId="0" fontId="19" fillId="8" borderId="0" xfId="5" applyFont="1" applyFill="1" applyProtection="1"/>
    <xf numFmtId="0" fontId="20" fillId="8" borderId="0" xfId="5" applyFont="1" applyFill="1" applyProtection="1"/>
    <xf numFmtId="0" fontId="17" fillId="8" borderId="0" xfId="5" applyFont="1" applyFill="1" applyAlignment="1" applyProtection="1">
      <alignment horizontal="right" vertical="center" wrapText="1"/>
    </xf>
    <xf numFmtId="0" fontId="21" fillId="8" borderId="0" xfId="5" applyFont="1" applyFill="1" applyAlignment="1" applyProtection="1">
      <alignment horizontal="right" wrapText="1"/>
      <protection locked="0"/>
    </xf>
    <xf numFmtId="0" fontId="17" fillId="8" borderId="18" xfId="5" applyFont="1" applyFill="1" applyBorder="1" applyAlignment="1" applyProtection="1">
      <alignment horizontal="right" vertical="center" wrapText="1"/>
    </xf>
    <xf numFmtId="0" fontId="21" fillId="8" borderId="18" xfId="5" applyFont="1" applyFill="1" applyBorder="1" applyAlignment="1" applyProtection="1">
      <alignment horizontal="right" wrapText="1"/>
      <protection locked="0"/>
    </xf>
    <xf numFmtId="0" fontId="14" fillId="0" borderId="0" xfId="5" applyFont="1" applyFill="1" applyAlignment="1" applyProtection="1">
      <alignment horizontal="right"/>
    </xf>
    <xf numFmtId="0" fontId="22" fillId="7" borderId="17" xfId="5" applyFont="1" applyFill="1" applyBorder="1" applyAlignment="1" applyProtection="1">
      <alignment horizontal="right" wrapText="1"/>
    </xf>
    <xf numFmtId="0" fontId="23" fillId="0" borderId="0" xfId="5" applyFont="1" applyFill="1" applyAlignment="1" applyProtection="1">
      <alignment horizontal="right" vertical="center" wrapText="1"/>
    </xf>
    <xf numFmtId="0" fontId="24" fillId="0" borderId="0" xfId="5" applyFont="1" applyFill="1" applyAlignment="1" applyProtection="1">
      <alignment horizontal="right" vertical="center" wrapText="1"/>
    </xf>
    <xf numFmtId="0" fontId="24" fillId="0" borderId="0" xfId="5" applyFont="1" applyFill="1" applyBorder="1" applyAlignment="1" applyProtection="1">
      <alignment horizontal="right" vertical="center" wrapText="1"/>
    </xf>
    <xf numFmtId="0" fontId="25" fillId="0" borderId="19" xfId="5" applyFont="1" applyFill="1" applyBorder="1" applyAlignment="1" applyProtection="1">
      <alignment horizontal="right" vertical="center" wrapText="1"/>
      <protection locked="0"/>
    </xf>
    <xf numFmtId="0" fontId="10" fillId="0" borderId="19" xfId="5" applyBorder="1" applyAlignment="1" applyProtection="1">
      <alignment horizontal="right" wrapText="1"/>
      <protection locked="0"/>
    </xf>
    <xf numFmtId="0" fontId="25" fillId="0" borderId="0" xfId="5" applyFont="1" applyAlignment="1" applyProtection="1">
      <alignment horizontal="right"/>
      <protection locked="0"/>
    </xf>
    <xf numFmtId="0" fontId="10" fillId="0" borderId="0" xfId="5" applyAlignment="1" applyProtection="1">
      <alignment horizontal="right"/>
      <protection locked="0"/>
    </xf>
    <xf numFmtId="0" fontId="25" fillId="0" borderId="18" xfId="5" applyNumberFormat="1" applyFont="1" applyBorder="1" applyAlignment="1" applyProtection="1">
      <alignment horizontal="right"/>
      <protection locked="0"/>
    </xf>
    <xf numFmtId="168" fontId="10" fillId="0" borderId="18" xfId="5" applyNumberFormat="1" applyBorder="1" applyAlignment="1" applyProtection="1">
      <alignment horizontal="right"/>
      <protection locked="0"/>
    </xf>
    <xf numFmtId="0" fontId="10" fillId="0" borderId="0" xfId="5" applyProtection="1">
      <protection locked="0"/>
    </xf>
    <xf numFmtId="0" fontId="10" fillId="0" borderId="0" xfId="5" applyFont="1" applyAlignment="1" applyProtection="1">
      <alignment horizontal="right"/>
      <protection locked="0"/>
    </xf>
    <xf numFmtId="169" fontId="10" fillId="0" borderId="0" xfId="5" applyNumberFormat="1" applyProtection="1">
      <protection locked="0"/>
    </xf>
    <xf numFmtId="167" fontId="10" fillId="0" borderId="0" xfId="5" applyNumberFormat="1" applyAlignment="1" applyProtection="1">
      <alignment horizontal="right"/>
      <protection locked="0"/>
    </xf>
    <xf numFmtId="1" fontId="10"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0" fillId="0" borderId="0" xfId="5" quotePrefix="1" applyAlignment="1" applyProtection="1">
      <alignment horizontal="right"/>
      <protection locked="0"/>
    </xf>
    <xf numFmtId="2" fontId="10" fillId="0" borderId="0" xfId="5" applyNumberFormat="1" applyAlignment="1" applyProtection="1">
      <alignment horizontal="right"/>
      <protection locked="0"/>
    </xf>
    <xf numFmtId="0" fontId="10" fillId="0" borderId="0" xfId="5" applyNumberFormat="1" applyAlignment="1" applyProtection="1">
      <alignment horizontal="right"/>
      <protection locked="0"/>
    </xf>
    <xf numFmtId="170" fontId="10" fillId="0" borderId="0" xfId="5" applyNumberFormat="1" applyAlignment="1" applyProtection="1">
      <alignment horizontal="right"/>
      <protection locked="0"/>
    </xf>
    <xf numFmtId="0" fontId="9" fillId="5" borderId="0" xfId="0" applyFont="1" applyFill="1" applyAlignment="1">
      <alignment horizontal="left" vertical="top"/>
    </xf>
    <xf numFmtId="0" fontId="4" fillId="5" borderId="0" xfId="0" applyFont="1" applyFill="1" applyAlignment="1">
      <alignment vertical="center"/>
    </xf>
    <xf numFmtId="0" fontId="7" fillId="3" borderId="1" xfId="0" applyFont="1" applyFill="1" applyBorder="1" applyAlignment="1">
      <alignment horizontal="center" vertical="center" wrapText="1"/>
    </xf>
    <xf numFmtId="0" fontId="26" fillId="2" borderId="1" xfId="0" applyFont="1" applyFill="1" applyBorder="1" applyAlignment="1">
      <alignment wrapText="1"/>
    </xf>
    <xf numFmtId="0" fontId="27" fillId="2" borderId="1" xfId="0" applyFont="1" applyFill="1" applyBorder="1" applyAlignment="1">
      <alignment horizontal="right" vertical="top" wrapText="1"/>
    </xf>
    <xf numFmtId="0" fontId="27" fillId="2" borderId="2" xfId="0" applyFont="1" applyFill="1" applyBorder="1" applyAlignment="1">
      <alignment horizontal="right" wrapText="1"/>
    </xf>
    <xf numFmtId="0" fontId="27" fillId="5" borderId="0" xfId="0" applyFont="1" applyFill="1"/>
    <xf numFmtId="0" fontId="27" fillId="9" borderId="5" xfId="0" applyFont="1" applyFill="1" applyBorder="1" applyAlignment="1">
      <alignment wrapText="1"/>
    </xf>
    <xf numFmtId="0" fontId="27" fillId="9" borderId="5" xfId="0" applyFont="1" applyFill="1" applyBorder="1" applyAlignment="1">
      <alignment horizontal="right" vertical="top" wrapText="1"/>
    </xf>
    <xf numFmtId="0" fontId="27" fillId="9" borderId="6" xfId="0" applyFont="1" applyFill="1" applyBorder="1" applyAlignment="1">
      <alignment horizontal="right" wrapText="1"/>
    </xf>
    <xf numFmtId="0" fontId="27" fillId="9" borderId="5" xfId="0" applyFont="1" applyFill="1" applyBorder="1" applyAlignment="1">
      <alignment vertical="top" wrapText="1"/>
    </xf>
    <xf numFmtId="0" fontId="27" fillId="9" borderId="6" xfId="0" applyFont="1" applyFill="1" applyBorder="1" applyAlignment="1">
      <alignment vertical="top" wrapText="1"/>
    </xf>
    <xf numFmtId="0" fontId="27" fillId="9" borderId="7" xfId="0" applyFont="1" applyFill="1" applyBorder="1" applyAlignment="1">
      <alignment vertical="center" wrapText="1"/>
    </xf>
    <xf numFmtId="0" fontId="27" fillId="9" borderId="7" xfId="0" applyFont="1" applyFill="1" applyBorder="1" applyAlignment="1">
      <alignment horizontal="right" vertical="top" wrapText="1"/>
    </xf>
    <xf numFmtId="0" fontId="27" fillId="9" borderId="8" xfId="0" applyFont="1" applyFill="1" applyBorder="1" applyAlignment="1">
      <alignment horizontal="right" vertical="center" wrapText="1"/>
    </xf>
    <xf numFmtId="0" fontId="27" fillId="9" borderId="7" xfId="0" applyFont="1" applyFill="1" applyBorder="1" applyAlignment="1">
      <alignment wrapText="1"/>
    </xf>
    <xf numFmtId="0" fontId="27" fillId="9" borderId="8" xfId="0" applyFont="1" applyFill="1" applyBorder="1" applyAlignment="1">
      <alignment horizontal="right" wrapText="1"/>
    </xf>
    <xf numFmtId="0" fontId="27" fillId="9" borderId="7" xfId="0" applyFont="1" applyFill="1" applyBorder="1" applyAlignment="1">
      <alignment horizontal="left" vertical="top" wrapText="1"/>
    </xf>
    <xf numFmtId="0" fontId="27" fillId="9" borderId="8" xfId="0" applyFont="1" applyFill="1" applyBorder="1" applyAlignment="1">
      <alignment horizontal="left" vertical="center" wrapText="1" indent="1"/>
    </xf>
    <xf numFmtId="0" fontId="27" fillId="9" borderId="5" xfId="0" applyFont="1" applyFill="1" applyBorder="1" applyAlignment="1">
      <alignment horizontal="left" vertical="top" wrapText="1"/>
    </xf>
    <xf numFmtId="0" fontId="27" fillId="9" borderId="6" xfId="0" applyFont="1" applyFill="1" applyBorder="1" applyAlignment="1">
      <alignment horizontal="left" wrapText="1"/>
    </xf>
    <xf numFmtId="0" fontId="27" fillId="9" borderId="8" xfId="0" applyFont="1" applyFill="1" applyBorder="1" applyAlignment="1">
      <alignment horizontal="left" vertical="center" wrapText="1"/>
    </xf>
    <xf numFmtId="0" fontId="25" fillId="0" borderId="17" xfId="5" applyFont="1" applyFill="1" applyBorder="1" applyAlignment="1" applyProtection="1">
      <alignment horizontal="right"/>
      <protection locked="0"/>
    </xf>
    <xf numFmtId="0" fontId="25" fillId="0" borderId="17" xfId="5" applyFont="1" applyFill="1" applyBorder="1" applyAlignment="1" applyProtection="1">
      <alignment horizontal="left"/>
      <protection locked="0"/>
    </xf>
    <xf numFmtId="168" fontId="25" fillId="0" borderId="17" xfId="5" applyNumberFormat="1" applyFont="1" applyFill="1" applyBorder="1" applyAlignment="1" applyProtection="1">
      <alignment horizontal="right"/>
      <protection locked="0"/>
    </xf>
    <xf numFmtId="168" fontId="10" fillId="0" borderId="0" xfId="5" applyNumberFormat="1" applyProtection="1">
      <protection locked="0"/>
    </xf>
    <xf numFmtId="0" fontId="10" fillId="0" borderId="0" xfId="5" applyFont="1" applyProtection="1">
      <protection locked="0"/>
    </xf>
    <xf numFmtId="0" fontId="10" fillId="0" borderId="0" xfId="5" quotePrefix="1" applyProtection="1">
      <protection locked="0"/>
    </xf>
    <xf numFmtId="169" fontId="25"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5" fillId="0" borderId="17" xfId="5" applyNumberFormat="1" applyFont="1" applyFill="1" applyBorder="1" applyAlignment="1" applyProtection="1">
      <alignment horizontal="right"/>
      <protection locked="0"/>
    </xf>
    <xf numFmtId="0" fontId="4" fillId="5" borderId="0" xfId="0" applyFont="1" applyFill="1" applyAlignment="1">
      <alignment horizontal="right"/>
    </xf>
    <xf numFmtId="0" fontId="4" fillId="5" borderId="0" xfId="0" applyFont="1" applyFill="1" applyBorder="1" applyAlignment="1">
      <alignment horizontal="right"/>
    </xf>
    <xf numFmtId="0" fontId="4" fillId="5" borderId="0" xfId="0" applyFont="1" applyFill="1" applyAlignment="1">
      <alignment horizontal="right" vertical="center"/>
    </xf>
    <xf numFmtId="165" fontId="27" fillId="9" borderId="8" xfId="0" applyNumberFormat="1" applyFont="1" applyFill="1" applyBorder="1" applyAlignment="1">
      <alignment horizontal="right" vertical="center"/>
    </xf>
    <xf numFmtId="165" fontId="27" fillId="9" borderId="8" xfId="3" applyNumberFormat="1" applyFont="1" applyFill="1" applyBorder="1" applyAlignment="1">
      <alignment horizontal="right" vertical="center"/>
    </xf>
    <xf numFmtId="165" fontId="27" fillId="9" borderId="0" xfId="3" applyNumberFormat="1" applyFont="1" applyFill="1" applyBorder="1" applyAlignment="1">
      <alignment horizontal="right" vertical="center"/>
    </xf>
    <xf numFmtId="3" fontId="27" fillId="9" borderId="8" xfId="0" applyNumberFormat="1" applyFont="1" applyFill="1" applyBorder="1" applyAlignment="1">
      <alignment horizontal="right" vertical="center"/>
    </xf>
    <xf numFmtId="165" fontId="27" fillId="9" borderId="7" xfId="0" applyNumberFormat="1" applyFont="1" applyFill="1" applyBorder="1" applyAlignment="1">
      <alignment horizontal="right" vertical="center"/>
    </xf>
    <xf numFmtId="165" fontId="27" fillId="9" borderId="14" xfId="0" applyNumberFormat="1" applyFont="1" applyFill="1" applyBorder="1" applyAlignment="1">
      <alignment horizontal="right" vertical="center"/>
    </xf>
    <xf numFmtId="165" fontId="27" fillId="9" borderId="11" xfId="3" applyNumberFormat="1" applyFont="1" applyFill="1" applyBorder="1" applyAlignment="1">
      <alignment horizontal="right" vertical="center"/>
    </xf>
    <xf numFmtId="165" fontId="27" fillId="9" borderId="10" xfId="3" applyNumberFormat="1" applyFont="1" applyFill="1" applyBorder="1" applyAlignment="1">
      <alignment horizontal="right" vertical="center"/>
    </xf>
    <xf numFmtId="167" fontId="27" fillId="9" borderId="8" xfId="0" applyNumberFormat="1" applyFont="1" applyFill="1" applyBorder="1" applyAlignment="1">
      <alignment horizontal="right" vertical="center"/>
    </xf>
    <xf numFmtId="167" fontId="27" fillId="9" borderId="7" xfId="0" applyNumberFormat="1" applyFont="1" applyFill="1" applyBorder="1" applyAlignment="1">
      <alignment horizontal="right" vertical="center"/>
    </xf>
    <xf numFmtId="3" fontId="27" fillId="9" borderId="7" xfId="0" applyNumberFormat="1" applyFont="1" applyFill="1" applyBorder="1" applyAlignment="1">
      <alignment horizontal="right" vertical="center"/>
    </xf>
    <xf numFmtId="0" fontId="4" fillId="6" borderId="0" xfId="0" applyFont="1" applyFill="1" applyAlignment="1">
      <alignment horizontal="right"/>
    </xf>
    <xf numFmtId="0" fontId="27" fillId="5" borderId="5" xfId="0" applyFont="1" applyFill="1" applyBorder="1" applyAlignment="1">
      <alignment wrapText="1"/>
    </xf>
    <xf numFmtId="0" fontId="27" fillId="5" borderId="5" xfId="0" applyFont="1" applyFill="1" applyBorder="1" applyAlignment="1">
      <alignment horizontal="right" vertical="top" wrapText="1"/>
    </xf>
    <xf numFmtId="0" fontId="27" fillId="5" borderId="6" xfId="0" applyFont="1" applyFill="1" applyBorder="1" applyAlignment="1">
      <alignment horizontal="right" wrapText="1"/>
    </xf>
    <xf numFmtId="165" fontId="27" fillId="5" borderId="8" xfId="0" applyNumberFormat="1" applyFont="1" applyFill="1" applyBorder="1" applyAlignment="1">
      <alignment horizontal="right" vertical="center"/>
    </xf>
    <xf numFmtId="165" fontId="27" fillId="5" borderId="15" xfId="3" applyNumberFormat="1" applyFont="1" applyFill="1" applyBorder="1" applyAlignment="1">
      <alignment horizontal="right" vertical="center"/>
    </xf>
    <xf numFmtId="165" fontId="27" fillId="5" borderId="16" xfId="3" applyNumberFormat="1" applyFont="1" applyFill="1" applyBorder="1" applyAlignment="1">
      <alignment horizontal="right" vertical="center"/>
    </xf>
    <xf numFmtId="167" fontId="27" fillId="5" borderId="8" xfId="0" applyNumberFormat="1" applyFont="1" applyFill="1" applyBorder="1" applyAlignment="1">
      <alignment horizontal="right" vertical="center"/>
    </xf>
    <xf numFmtId="165" fontId="27" fillId="5" borderId="8" xfId="3" applyNumberFormat="1" applyFont="1" applyFill="1" applyBorder="1" applyAlignment="1">
      <alignment horizontal="right" vertical="center"/>
    </xf>
    <xf numFmtId="165" fontId="27" fillId="5" borderId="0" xfId="3" applyNumberFormat="1" applyFont="1" applyFill="1" applyBorder="1" applyAlignment="1">
      <alignment horizontal="right" vertical="center"/>
    </xf>
    <xf numFmtId="0" fontId="27" fillId="5" borderId="5" xfId="0" applyFont="1" applyFill="1" applyBorder="1" applyAlignment="1">
      <alignment vertical="top" wrapText="1"/>
    </xf>
    <xf numFmtId="0" fontId="27" fillId="5" borderId="5" xfId="0" applyFont="1" applyFill="1" applyBorder="1" applyAlignment="1">
      <alignment horizontal="left" vertical="top" wrapText="1"/>
    </xf>
    <xf numFmtId="0" fontId="27" fillId="5" borderId="8" xfId="0" applyFont="1" applyFill="1" applyBorder="1" applyAlignment="1">
      <alignment horizontal="left" vertical="center" wrapText="1" indent="1"/>
    </xf>
    <xf numFmtId="165" fontId="27" fillId="5" borderId="7" xfId="0" applyNumberFormat="1" applyFont="1" applyFill="1" applyBorder="1" applyAlignment="1">
      <alignment horizontal="right" vertical="center"/>
    </xf>
    <xf numFmtId="0" fontId="27" fillId="5" borderId="7" xfId="0" applyFont="1" applyFill="1" applyBorder="1" applyAlignment="1">
      <alignment horizontal="left" vertical="top" wrapText="1"/>
    </xf>
    <xf numFmtId="0" fontId="27" fillId="5" borderId="7" xfId="0" applyFont="1" applyFill="1" applyBorder="1" applyAlignment="1">
      <alignment horizontal="right" vertical="top" wrapText="1"/>
    </xf>
    <xf numFmtId="0" fontId="27" fillId="5" borderId="8" xfId="0" applyFont="1" applyFill="1" applyBorder="1" applyAlignment="1">
      <alignment horizontal="right" wrapText="1"/>
    </xf>
    <xf numFmtId="0" fontId="27" fillId="5" borderId="10" xfId="0" applyFont="1" applyFill="1" applyBorder="1" applyAlignment="1">
      <alignment horizontal="left" vertical="center" wrapText="1" indent="1"/>
    </xf>
    <xf numFmtId="10" fontId="27" fillId="5" borderId="11" xfId="3" applyNumberFormat="1" applyFont="1" applyFill="1" applyBorder="1" applyAlignment="1">
      <alignment horizontal="right" vertical="center"/>
    </xf>
    <xf numFmtId="10" fontId="27" fillId="5" borderId="10" xfId="3" applyNumberFormat="1" applyFont="1" applyFill="1" applyBorder="1" applyAlignment="1">
      <alignment horizontal="right" vertical="center"/>
    </xf>
    <xf numFmtId="171" fontId="27" fillId="5" borderId="8" xfId="0" applyNumberFormat="1" applyFont="1" applyFill="1" applyBorder="1" applyAlignment="1">
      <alignment horizontal="right" vertical="center"/>
    </xf>
    <xf numFmtId="171" fontId="27" fillId="5" borderId="7" xfId="0" applyNumberFormat="1" applyFont="1" applyFill="1" applyBorder="1" applyAlignment="1">
      <alignment horizontal="right" vertical="center"/>
    </xf>
    <xf numFmtId="3" fontId="27" fillId="5" borderId="8" xfId="0" applyNumberFormat="1" applyFont="1" applyFill="1" applyBorder="1" applyAlignment="1">
      <alignment horizontal="right" vertical="center"/>
    </xf>
    <xf numFmtId="3" fontId="27" fillId="5" borderId="7" xfId="0" applyNumberFormat="1" applyFont="1" applyFill="1" applyBorder="1" applyAlignment="1">
      <alignment horizontal="right" vertical="center"/>
    </xf>
    <xf numFmtId="0" fontId="27" fillId="5" borderId="6" xfId="0" applyFont="1" applyFill="1" applyBorder="1" applyAlignment="1">
      <alignment horizontal="left" wrapText="1"/>
    </xf>
    <xf numFmtId="0" fontId="27" fillId="5" borderId="8" xfId="0" applyFont="1" applyFill="1" applyBorder="1" applyAlignment="1">
      <alignment horizontal="left" vertical="center" wrapText="1"/>
    </xf>
    <xf numFmtId="10" fontId="27" fillId="5" borderId="10" xfId="0" applyNumberFormat="1" applyFont="1" applyFill="1" applyBorder="1" applyAlignment="1">
      <alignment horizontal="right" vertical="center"/>
    </xf>
    <xf numFmtId="10" fontId="27" fillId="5" borderId="14" xfId="0" applyNumberFormat="1" applyFont="1" applyFill="1" applyBorder="1" applyAlignment="1">
      <alignment horizontal="right" vertical="center"/>
    </xf>
    <xf numFmtId="0" fontId="0" fillId="10" borderId="0" xfId="0" applyFill="1"/>
    <xf numFmtId="0" fontId="2" fillId="10" borderId="0" xfId="0" applyFont="1" applyFill="1"/>
    <xf numFmtId="0" fontId="0" fillId="11" borderId="0" xfId="0" applyFill="1"/>
    <xf numFmtId="0" fontId="29" fillId="10" borderId="0" xfId="0" applyFont="1" applyFill="1"/>
    <xf numFmtId="0" fontId="30" fillId="12" borderId="0" xfId="0" applyFont="1" applyFill="1"/>
    <xf numFmtId="0" fontId="3" fillId="12" borderId="0" xfId="0" applyFont="1" applyFill="1"/>
    <xf numFmtId="0" fontId="0" fillId="12" borderId="0" xfId="0" applyFill="1"/>
    <xf numFmtId="0" fontId="31" fillId="12" borderId="0" xfId="0" applyFont="1" applyFill="1"/>
    <xf numFmtId="172" fontId="0" fillId="0" borderId="0" xfId="0" applyNumberFormat="1"/>
    <xf numFmtId="0" fontId="0" fillId="0" borderId="0" xfId="0" applyAlignment="1">
      <alignment wrapText="1"/>
    </xf>
    <xf numFmtId="0" fontId="6" fillId="3" borderId="1" xfId="0" applyFont="1" applyFill="1" applyBorder="1" applyAlignment="1">
      <alignment horizontal="center" vertical="center"/>
    </xf>
    <xf numFmtId="0" fontId="6" fillId="3" borderId="4" xfId="0" applyFont="1" applyFill="1" applyBorder="1" applyAlignment="1">
      <alignment horizontal="center" vertical="center"/>
    </xf>
    <xf numFmtId="164" fontId="6" fillId="3" borderId="2" xfId="0" applyNumberFormat="1" applyFont="1" applyFill="1" applyBorder="1" applyAlignment="1">
      <alignment horizontal="center" vertical="center"/>
    </xf>
    <xf numFmtId="164" fontId="6" fillId="3" borderId="3" xfId="0" applyNumberFormat="1" applyFont="1" applyFill="1" applyBorder="1" applyAlignment="1">
      <alignment horizontal="center" vertical="center"/>
    </xf>
    <xf numFmtId="0" fontId="26" fillId="5" borderId="0" xfId="0" applyFont="1" applyFill="1" applyBorder="1" applyAlignment="1">
      <alignment horizontal="right" vertical="center"/>
    </xf>
    <xf numFmtId="171" fontId="27" fillId="5" borderId="10" xfId="0" applyNumberFormat="1" applyFont="1" applyFill="1" applyBorder="1" applyAlignment="1">
      <alignment horizontal="right" vertical="center"/>
    </xf>
    <xf numFmtId="171" fontId="27" fillId="5" borderId="14" xfId="0" applyNumberFormat="1" applyFont="1" applyFill="1" applyBorder="1" applyAlignment="1">
      <alignment horizontal="right" vertical="center"/>
    </xf>
    <xf numFmtId="171" fontId="27" fillId="5" borderId="11" xfId="2" applyNumberFormat="1" applyFont="1" applyFill="1" applyBorder="1" applyAlignment="1">
      <alignment horizontal="right" vertical="center"/>
    </xf>
    <xf numFmtId="171" fontId="27" fillId="5" borderId="10" xfId="2" applyNumberFormat="1" applyFont="1" applyFill="1" applyBorder="1" applyAlignment="1">
      <alignment horizontal="right" vertical="center"/>
    </xf>
    <xf numFmtId="0" fontId="26" fillId="5" borderId="1" xfId="0" applyFont="1" applyFill="1" applyBorder="1" applyAlignment="1">
      <alignment wrapText="1"/>
    </xf>
    <xf numFmtId="0" fontId="27" fillId="5" borderId="1" xfId="0" applyFont="1" applyFill="1" applyBorder="1" applyAlignment="1">
      <alignment horizontal="right" vertical="top" wrapText="1"/>
    </xf>
    <xf numFmtId="0" fontId="27" fillId="5" borderId="2" xfId="0" applyFont="1" applyFill="1" applyBorder="1" applyAlignment="1">
      <alignment horizontal="right" wrapText="1"/>
    </xf>
    <xf numFmtId="0" fontId="27" fillId="5" borderId="14" xfId="0" applyFont="1" applyFill="1" applyBorder="1" applyAlignment="1">
      <alignment horizontal="left" vertical="top" wrapText="1"/>
    </xf>
    <xf numFmtId="0" fontId="27" fillId="5" borderId="10" xfId="0" applyFont="1" applyFill="1" applyBorder="1" applyAlignment="1">
      <alignment horizontal="left" wrapText="1"/>
    </xf>
    <xf numFmtId="0" fontId="27" fillId="9" borderId="13" xfId="0" applyFont="1" applyFill="1" applyBorder="1" applyAlignment="1">
      <alignment horizontal="left" vertical="top" wrapText="1"/>
    </xf>
    <xf numFmtId="0" fontId="27" fillId="9" borderId="12" xfId="0" applyFont="1" applyFill="1" applyBorder="1" applyAlignment="1">
      <alignment horizontal="left" wrapText="1"/>
    </xf>
    <xf numFmtId="10" fontId="27" fillId="9" borderId="8" xfId="0" applyNumberFormat="1" applyFont="1" applyFill="1" applyBorder="1" applyAlignment="1">
      <alignment horizontal="right" vertical="center"/>
    </xf>
    <xf numFmtId="10" fontId="27" fillId="9" borderId="7" xfId="0" applyNumberFormat="1" applyFont="1" applyFill="1" applyBorder="1" applyAlignment="1">
      <alignment horizontal="right" vertical="center"/>
    </xf>
    <xf numFmtId="10" fontId="27" fillId="9" borderId="0" xfId="3" applyNumberFormat="1" applyFont="1" applyFill="1" applyBorder="1" applyAlignment="1">
      <alignment horizontal="right" vertical="center"/>
    </xf>
    <xf numFmtId="10" fontId="27" fillId="9" borderId="8" xfId="3" applyNumberFormat="1" applyFont="1" applyFill="1" applyBorder="1" applyAlignment="1">
      <alignment horizontal="right" vertical="center"/>
    </xf>
    <xf numFmtId="173" fontId="10" fillId="0" borderId="0" xfId="5" applyNumberFormat="1" applyAlignment="1" applyProtection="1">
      <alignment horizontal="right"/>
      <protection locked="0"/>
    </xf>
    <xf numFmtId="0" fontId="6" fillId="3" borderId="2" xfId="0" applyFont="1" applyFill="1" applyBorder="1" applyAlignment="1">
      <alignment horizontal="center" vertical="center"/>
    </xf>
    <xf numFmtId="0" fontId="27" fillId="9" borderId="7" xfId="0" applyFont="1" applyFill="1" applyBorder="1" applyAlignment="1">
      <alignment horizontal="left" vertical="center" wrapText="1" indent="1"/>
    </xf>
    <xf numFmtId="0" fontId="27" fillId="5" borderId="7" xfId="0" applyFont="1" applyFill="1" applyBorder="1" applyAlignment="1">
      <alignment horizontal="left" vertical="center" wrapText="1" indent="1"/>
    </xf>
    <xf numFmtId="0" fontId="27" fillId="9" borderId="14" xfId="0" applyFont="1" applyFill="1" applyBorder="1" applyAlignment="1">
      <alignment horizontal="left" vertical="center" wrapText="1" indent="1"/>
    </xf>
    <xf numFmtId="167" fontId="27" fillId="5" borderId="15" xfId="2" applyNumberFormat="1" applyFont="1" applyFill="1" applyBorder="1" applyAlignment="1">
      <alignment horizontal="right" vertical="center"/>
    </xf>
    <xf numFmtId="2" fontId="27" fillId="5" borderId="15" xfId="2" applyNumberFormat="1" applyFont="1" applyFill="1" applyBorder="1" applyAlignment="1">
      <alignment horizontal="right" vertical="center"/>
    </xf>
    <xf numFmtId="2" fontId="27" fillId="9" borderId="10" xfId="2" applyNumberFormat="1" applyFont="1" applyFill="1" applyBorder="1" applyAlignment="1">
      <alignment horizontal="right" vertical="center"/>
    </xf>
    <xf numFmtId="0" fontId="27" fillId="9" borderId="8" xfId="2" applyNumberFormat="1" applyFont="1" applyFill="1" applyBorder="1" applyAlignment="1">
      <alignment horizontal="right" vertical="center"/>
    </xf>
    <xf numFmtId="0" fontId="27" fillId="9" borderId="0" xfId="2" applyNumberFormat="1" applyFont="1" applyFill="1" applyBorder="1" applyAlignment="1">
      <alignment horizontal="right" vertical="center"/>
    </xf>
    <xf numFmtId="167" fontId="27" fillId="9" borderId="8" xfId="2" applyNumberFormat="1" applyFont="1" applyFill="1" applyBorder="1" applyAlignment="1">
      <alignment horizontal="right" vertical="center"/>
    </xf>
    <xf numFmtId="167" fontId="27" fillId="9" borderId="0" xfId="2" applyNumberFormat="1" applyFont="1" applyFill="1" applyBorder="1" applyAlignment="1">
      <alignment horizontal="right" vertical="center"/>
    </xf>
    <xf numFmtId="1" fontId="27" fillId="9" borderId="8" xfId="2" applyNumberFormat="1" applyFont="1" applyFill="1" applyBorder="1" applyAlignment="1">
      <alignment horizontal="right" vertical="center"/>
    </xf>
    <xf numFmtId="1" fontId="27" fillId="9" borderId="0" xfId="2" applyNumberFormat="1" applyFont="1" applyFill="1" applyBorder="1" applyAlignment="1">
      <alignment horizontal="right" vertical="center"/>
    </xf>
    <xf numFmtId="167" fontId="27" fillId="9" borderId="15" xfId="2" applyNumberFormat="1" applyFont="1" applyFill="1" applyBorder="1" applyAlignment="1">
      <alignment horizontal="right" vertical="center"/>
    </xf>
    <xf numFmtId="167" fontId="27" fillId="5" borderId="8" xfId="2" applyNumberFormat="1" applyFont="1" applyFill="1" applyBorder="1" applyAlignment="1">
      <alignment horizontal="right" vertical="center"/>
    </xf>
    <xf numFmtId="167" fontId="27" fillId="5" borderId="0" xfId="2" applyNumberFormat="1" applyFont="1" applyFill="1" applyBorder="1" applyAlignment="1">
      <alignment horizontal="right" vertical="center"/>
    </xf>
    <xf numFmtId="167" fontId="27" fillId="5" borderId="10" xfId="2" applyNumberFormat="1" applyFont="1" applyFill="1" applyBorder="1" applyAlignment="1">
      <alignment horizontal="right" vertical="center"/>
    </xf>
    <xf numFmtId="167" fontId="27" fillId="5" borderId="11" xfId="2" applyNumberFormat="1" applyFont="1" applyFill="1" applyBorder="1" applyAlignment="1">
      <alignment horizontal="right" vertical="center"/>
    </xf>
    <xf numFmtId="3" fontId="27" fillId="5" borderId="8" xfId="2" applyNumberFormat="1" applyFont="1" applyFill="1" applyBorder="1" applyAlignment="1">
      <alignment horizontal="right" vertical="center"/>
    </xf>
    <xf numFmtId="3" fontId="27" fillId="5" borderId="0" xfId="2" applyNumberFormat="1" applyFont="1" applyFill="1" applyBorder="1" applyAlignment="1">
      <alignment horizontal="right" vertical="center"/>
    </xf>
    <xf numFmtId="3" fontId="27" fillId="5" borderId="8" xfId="0" applyNumberFormat="1" applyFont="1" applyFill="1" applyBorder="1" applyAlignment="1">
      <alignment horizontal="left" vertical="center" wrapText="1" indent="1"/>
    </xf>
    <xf numFmtId="6" fontId="10" fillId="0" borderId="0" xfId="5" applyNumberFormat="1" applyProtection="1">
      <protection locked="0"/>
    </xf>
    <xf numFmtId="171" fontId="27" fillId="9" borderId="8" xfId="0" applyNumberFormat="1" applyFont="1" applyFill="1" applyBorder="1" applyAlignment="1">
      <alignment horizontal="right" vertical="center"/>
    </xf>
    <xf numFmtId="171" fontId="27" fillId="9" borderId="7" xfId="0" applyNumberFormat="1" applyFont="1" applyFill="1" applyBorder="1" applyAlignment="1">
      <alignment horizontal="right" vertical="center"/>
    </xf>
    <xf numFmtId="171" fontId="27" fillId="9" borderId="0" xfId="2" applyNumberFormat="1" applyFont="1" applyFill="1" applyBorder="1" applyAlignment="1">
      <alignment horizontal="right" vertical="center"/>
    </xf>
    <xf numFmtId="171" fontId="27" fillId="9" borderId="8" xfId="2" applyNumberFormat="1" applyFont="1" applyFill="1" applyBorder="1" applyAlignment="1">
      <alignment horizontal="right" vertical="center"/>
    </xf>
    <xf numFmtId="0" fontId="27" fillId="9" borderId="10" xfId="0" applyFont="1" applyFill="1" applyBorder="1" applyAlignment="1">
      <alignment horizontal="left" vertical="center" wrapText="1" indent="1"/>
    </xf>
    <xf numFmtId="0" fontId="33" fillId="5" borderId="0" xfId="0" applyFont="1" applyFill="1" applyAlignment="1">
      <alignment horizontal="left" vertical="center" wrapText="1"/>
    </xf>
    <xf numFmtId="2" fontId="27" fillId="5" borderId="7" xfId="0" applyNumberFormat="1" applyFont="1" applyFill="1" applyBorder="1" applyAlignment="1">
      <alignment horizontal="right" vertical="center"/>
    </xf>
    <xf numFmtId="2" fontId="27" fillId="9" borderId="7" xfId="0" applyNumberFormat="1" applyFont="1" applyFill="1" applyBorder="1" applyAlignment="1">
      <alignment horizontal="right" vertical="center"/>
    </xf>
    <xf numFmtId="167" fontId="27" fillId="5" borderId="7" xfId="0" applyNumberFormat="1" applyFont="1" applyFill="1" applyBorder="1" applyAlignment="1">
      <alignment horizontal="right" vertical="center"/>
    </xf>
    <xf numFmtId="3" fontId="10" fillId="9" borderId="8" xfId="0" applyNumberFormat="1" applyFont="1" applyFill="1" applyBorder="1" applyAlignment="1">
      <alignment horizontal="right" vertical="center"/>
    </xf>
    <xf numFmtId="3" fontId="10" fillId="9" borderId="0" xfId="0" applyNumberFormat="1" applyFont="1" applyFill="1" applyBorder="1" applyAlignment="1">
      <alignment horizontal="right" vertical="center"/>
    </xf>
    <xf numFmtId="165" fontId="10" fillId="5" borderId="8" xfId="3" applyNumberFormat="1" applyFont="1" applyFill="1" applyBorder="1" applyAlignment="1">
      <alignment horizontal="right" vertical="center"/>
    </xf>
    <xf numFmtId="165" fontId="10" fillId="5" borderId="0" xfId="3" applyNumberFormat="1" applyFont="1" applyFill="1" applyBorder="1" applyAlignment="1">
      <alignment horizontal="right" vertical="center"/>
    </xf>
    <xf numFmtId="2" fontId="27" fillId="5" borderId="16" xfId="2" applyNumberFormat="1" applyFont="1" applyFill="1" applyBorder="1" applyAlignment="1">
      <alignment horizontal="right" vertical="center"/>
    </xf>
    <xf numFmtId="2" fontId="27" fillId="9" borderId="11" xfId="2" applyNumberFormat="1" applyFont="1" applyFill="1" applyBorder="1" applyAlignment="1">
      <alignment horizontal="right" vertical="center"/>
    </xf>
    <xf numFmtId="167" fontId="27" fillId="5" borderId="16" xfId="2" applyNumberFormat="1" applyFont="1" applyFill="1" applyBorder="1" applyAlignment="1">
      <alignment horizontal="right" vertical="center"/>
    </xf>
    <xf numFmtId="167" fontId="27" fillId="9" borderId="16" xfId="2" applyNumberFormat="1" applyFont="1" applyFill="1" applyBorder="1" applyAlignment="1">
      <alignment horizontal="right" vertical="center"/>
    </xf>
    <xf numFmtId="0" fontId="4" fillId="2" borderId="0" xfId="0" applyFont="1" applyFill="1" applyAlignment="1">
      <alignment vertical="center" wrapText="1"/>
    </xf>
    <xf numFmtId="0" fontId="4" fillId="2" borderId="0" xfId="0" applyFont="1" applyFill="1" applyAlignment="1">
      <alignment horizontal="right" vertical="center" wrapText="1"/>
    </xf>
    <xf numFmtId="0" fontId="37" fillId="5" borderId="0" xfId="0" applyFont="1" applyFill="1" applyAlignment="1">
      <alignment vertical="center"/>
    </xf>
    <xf numFmtId="0" fontId="37" fillId="5" borderId="0" xfId="0" applyFont="1" applyFill="1" applyAlignment="1">
      <alignment horizontal="right" vertical="center"/>
    </xf>
    <xf numFmtId="167" fontId="27" fillId="5" borderId="0" xfId="0" applyNumberFormat="1" applyFont="1" applyFill="1" applyBorder="1" applyAlignment="1">
      <alignment horizontal="right" vertical="center"/>
    </xf>
    <xf numFmtId="165" fontId="27" fillId="5" borderId="15" xfId="0" applyNumberFormat="1" applyFont="1" applyFill="1" applyBorder="1" applyAlignment="1">
      <alignment horizontal="right" vertical="center"/>
    </xf>
    <xf numFmtId="0" fontId="4" fillId="6" borderId="0" xfId="0" applyFont="1" applyFill="1" applyAlignment="1">
      <alignment vertical="center"/>
    </xf>
    <xf numFmtId="0" fontId="27" fillId="6" borderId="0" xfId="0" applyFont="1" applyFill="1"/>
    <xf numFmtId="0" fontId="27" fillId="6" borderId="0" xfId="0" applyFont="1" applyFill="1" applyAlignment="1">
      <alignment vertical="top"/>
    </xf>
    <xf numFmtId="0" fontId="27" fillId="6" borderId="0" xfId="0" applyFont="1" applyFill="1" applyAlignment="1">
      <alignment vertical="center"/>
    </xf>
    <xf numFmtId="0" fontId="26" fillId="6" borderId="0" xfId="0" applyFont="1" applyFill="1"/>
    <xf numFmtId="3" fontId="27" fillId="6" borderId="0" xfId="0" applyNumberFormat="1" applyFont="1" applyFill="1"/>
    <xf numFmtId="0" fontId="27" fillId="6" borderId="0" xfId="0" applyFont="1" applyFill="1" applyAlignment="1">
      <alignment horizontal="left"/>
    </xf>
    <xf numFmtId="165" fontId="27" fillId="5" borderId="20" xfId="3" applyNumberFormat="1" applyFont="1" applyFill="1" applyBorder="1" applyAlignment="1">
      <alignment horizontal="right" vertical="center"/>
    </xf>
    <xf numFmtId="165" fontId="27" fillId="9" borderId="9" xfId="3" applyNumberFormat="1" applyFont="1" applyFill="1" applyBorder="1" applyAlignment="1">
      <alignment horizontal="right" vertical="center"/>
    </xf>
    <xf numFmtId="167" fontId="27" fillId="5" borderId="9" xfId="0" applyNumberFormat="1" applyFont="1" applyFill="1" applyBorder="1" applyAlignment="1">
      <alignment horizontal="right" vertical="center"/>
    </xf>
    <xf numFmtId="3" fontId="10" fillId="9" borderId="9" xfId="0" applyNumberFormat="1" applyFont="1" applyFill="1" applyBorder="1" applyAlignment="1">
      <alignment horizontal="right" vertical="center"/>
    </xf>
    <xf numFmtId="165" fontId="10" fillId="5" borderId="9" xfId="3" applyNumberFormat="1" applyFont="1" applyFill="1" applyBorder="1" applyAlignment="1">
      <alignment horizontal="right" vertical="center"/>
    </xf>
    <xf numFmtId="164" fontId="6" fillId="3" borderId="4" xfId="0" applyNumberFormat="1" applyFont="1" applyFill="1" applyBorder="1" applyAlignment="1">
      <alignment horizontal="center" vertical="center"/>
    </xf>
    <xf numFmtId="2" fontId="27" fillId="5" borderId="20" xfId="2" applyNumberFormat="1" applyFont="1" applyFill="1" applyBorder="1" applyAlignment="1">
      <alignment horizontal="right" vertical="center"/>
    </xf>
    <xf numFmtId="2" fontId="27" fillId="9" borderId="21" xfId="2" applyNumberFormat="1" applyFont="1" applyFill="1" applyBorder="1" applyAlignment="1">
      <alignment horizontal="right" vertical="center"/>
    </xf>
    <xf numFmtId="165" fontId="27" fillId="5" borderId="9" xfId="3" applyNumberFormat="1" applyFont="1" applyFill="1" applyBorder="1" applyAlignment="1">
      <alignment horizontal="right" vertical="center"/>
    </xf>
    <xf numFmtId="165" fontId="27" fillId="9" borderId="21" xfId="3" applyNumberFormat="1" applyFont="1" applyFill="1" applyBorder="1" applyAlignment="1">
      <alignment horizontal="right" vertical="center"/>
    </xf>
    <xf numFmtId="10" fontId="27" fillId="9" borderId="9" xfId="3" applyNumberFormat="1" applyFont="1" applyFill="1" applyBorder="1" applyAlignment="1">
      <alignment horizontal="right" vertical="center"/>
    </xf>
    <xf numFmtId="10" fontId="27" fillId="5" borderId="21" xfId="3" applyNumberFormat="1" applyFont="1" applyFill="1" applyBorder="1" applyAlignment="1">
      <alignment horizontal="right" vertical="center"/>
    </xf>
    <xf numFmtId="167" fontId="27" fillId="5" borderId="20" xfId="2" applyNumberFormat="1" applyFont="1" applyFill="1" applyBorder="1" applyAlignment="1">
      <alignment horizontal="right" vertical="center"/>
    </xf>
    <xf numFmtId="167" fontId="27" fillId="9" borderId="9" xfId="2" applyNumberFormat="1" applyFont="1" applyFill="1" applyBorder="1" applyAlignment="1">
      <alignment horizontal="right" vertical="center"/>
    </xf>
    <xf numFmtId="3" fontId="27" fillId="5" borderId="9" xfId="2" applyNumberFormat="1" applyFont="1" applyFill="1" applyBorder="1" applyAlignment="1">
      <alignment horizontal="right" vertical="center"/>
    </xf>
    <xf numFmtId="0" fontId="27" fillId="9" borderId="9" xfId="2" applyNumberFormat="1" applyFont="1" applyFill="1" applyBorder="1" applyAlignment="1">
      <alignment horizontal="right" vertical="center"/>
    </xf>
    <xf numFmtId="171" fontId="27" fillId="9" borderId="9" xfId="2" applyNumberFormat="1" applyFont="1" applyFill="1" applyBorder="1" applyAlignment="1">
      <alignment horizontal="right" vertical="center"/>
    </xf>
    <xf numFmtId="171" fontId="27" fillId="5" borderId="21" xfId="2" applyNumberFormat="1" applyFont="1" applyFill="1" applyBorder="1" applyAlignment="1">
      <alignment horizontal="right" vertical="center"/>
    </xf>
    <xf numFmtId="167" fontId="27" fillId="9" borderId="20" xfId="2" applyNumberFormat="1" applyFont="1" applyFill="1" applyBorder="1" applyAlignment="1">
      <alignment horizontal="right" vertical="center"/>
    </xf>
    <xf numFmtId="167" fontId="27" fillId="5" borderId="9" xfId="2" applyNumberFormat="1" applyFont="1" applyFill="1" applyBorder="1" applyAlignment="1">
      <alignment horizontal="right" vertical="center"/>
    </xf>
    <xf numFmtId="1" fontId="27" fillId="9" borderId="9" xfId="2" applyNumberFormat="1" applyFont="1" applyFill="1" applyBorder="1" applyAlignment="1">
      <alignment horizontal="right" vertical="center"/>
    </xf>
    <xf numFmtId="167" fontId="27" fillId="5" borderId="21" xfId="2" applyNumberFormat="1" applyFont="1" applyFill="1" applyBorder="1" applyAlignment="1">
      <alignment horizontal="right" vertical="center"/>
    </xf>
    <xf numFmtId="0" fontId="26" fillId="5" borderId="2" xfId="0" applyFont="1" applyFill="1" applyBorder="1" applyAlignment="1">
      <alignment vertical="center" wrapText="1"/>
    </xf>
    <xf numFmtId="0" fontId="26" fillId="5" borderId="3" xfId="0" applyFont="1" applyFill="1" applyBorder="1" applyAlignment="1">
      <alignment vertical="center" wrapText="1"/>
    </xf>
    <xf numFmtId="0" fontId="26" fillId="5" borderId="0" xfId="0" applyFont="1" applyFill="1" applyBorder="1" applyAlignment="1">
      <alignment vertical="center" wrapText="1"/>
    </xf>
    <xf numFmtId="0" fontId="26" fillId="5" borderId="2" xfId="0" applyFont="1" applyFill="1" applyBorder="1" applyAlignment="1">
      <alignment wrapText="1"/>
    </xf>
    <xf numFmtId="0" fontId="26" fillId="5" borderId="3" xfId="0" applyFont="1" applyFill="1" applyBorder="1" applyAlignment="1">
      <alignment wrapText="1"/>
    </xf>
    <xf numFmtId="0" fontId="26" fillId="5" borderId="16" xfId="0" applyFont="1" applyFill="1" applyBorder="1" applyAlignment="1">
      <alignment wrapText="1"/>
    </xf>
    <xf numFmtId="0" fontId="26" fillId="5" borderId="0" xfId="0" applyFont="1" applyFill="1" applyBorder="1" applyAlignment="1">
      <alignment wrapText="1"/>
    </xf>
    <xf numFmtId="0" fontId="26" fillId="5" borderId="9" xfId="0" applyFont="1" applyFill="1" applyBorder="1" applyAlignment="1">
      <alignment wrapText="1"/>
    </xf>
    <xf numFmtId="0" fontId="26" fillId="5" borderId="2" xfId="0" applyFont="1" applyFill="1" applyBorder="1" applyAlignment="1">
      <alignment horizontal="left" vertical="center" wrapText="1"/>
    </xf>
    <xf numFmtId="0" fontId="26" fillId="5" borderId="3" xfId="0" applyFont="1" applyFill="1" applyBorder="1" applyAlignment="1">
      <alignment horizontal="left" vertical="center" wrapText="1"/>
    </xf>
    <xf numFmtId="0" fontId="26" fillId="5" borderId="11" xfId="0" applyFont="1" applyFill="1" applyBorder="1" applyAlignment="1">
      <alignment horizontal="left" vertical="center" wrapText="1"/>
    </xf>
    <xf numFmtId="0" fontId="26" fillId="5" borderId="0" xfId="0" applyFont="1" applyFill="1" applyBorder="1" applyAlignment="1">
      <alignment horizontal="left" vertical="center" wrapText="1"/>
    </xf>
    <xf numFmtId="0" fontId="26" fillId="5" borderId="9" xfId="0" applyFont="1" applyFill="1" applyBorder="1" applyAlignment="1">
      <alignment horizontal="left" vertical="center" wrapText="1"/>
    </xf>
    <xf numFmtId="0" fontId="26" fillId="5" borderId="9" xfId="0" applyFont="1" applyFill="1" applyBorder="1" applyAlignment="1">
      <alignment vertical="center" wrapText="1"/>
    </xf>
    <xf numFmtId="49" fontId="8" fillId="5" borderId="0" xfId="0" quotePrefix="1" applyNumberFormat="1" applyFont="1" applyFill="1" applyAlignment="1">
      <alignment horizontal="left"/>
    </xf>
    <xf numFmtId="0" fontId="27" fillId="5" borderId="0" xfId="0" applyFont="1" applyFill="1" applyBorder="1"/>
    <xf numFmtId="0" fontId="27" fillId="5" borderId="0" xfId="0" applyFont="1" applyFill="1" applyBorder="1" applyAlignment="1">
      <alignment vertical="top"/>
    </xf>
    <xf numFmtId="0" fontId="27" fillId="5" borderId="0" xfId="0" applyFont="1" applyFill="1" applyBorder="1" applyAlignment="1">
      <alignment vertical="center"/>
    </xf>
    <xf numFmtId="0" fontId="26" fillId="5" borderId="0" xfId="0" applyFont="1" applyFill="1" applyBorder="1"/>
    <xf numFmtId="3" fontId="27" fillId="5" borderId="0" xfId="0" applyNumberFormat="1" applyFont="1" applyFill="1" applyBorder="1"/>
    <xf numFmtId="0" fontId="27" fillId="5" borderId="0" xfId="0" applyFont="1" applyFill="1" applyBorder="1" applyAlignment="1">
      <alignment horizontal="left"/>
    </xf>
    <xf numFmtId="171" fontId="27" fillId="9" borderId="10" xfId="0" applyNumberFormat="1" applyFont="1" applyFill="1" applyBorder="1" applyAlignment="1">
      <alignment horizontal="right" vertical="center"/>
    </xf>
    <xf numFmtId="171" fontId="10" fillId="9" borderId="10" xfId="1" applyNumberFormat="1" applyFont="1" applyFill="1" applyBorder="1" applyAlignment="1">
      <alignment horizontal="right" vertical="center"/>
    </xf>
    <xf numFmtId="171" fontId="10" fillId="9" borderId="11" xfId="1" applyNumberFormat="1" applyFont="1" applyFill="1" applyBorder="1" applyAlignment="1">
      <alignment horizontal="right" vertical="center"/>
    </xf>
    <xf numFmtId="171" fontId="10" fillId="9" borderId="21" xfId="1" applyNumberFormat="1" applyFont="1" applyFill="1" applyBorder="1" applyAlignment="1">
      <alignment horizontal="right" vertical="center"/>
    </xf>
    <xf numFmtId="0" fontId="4" fillId="2" borderId="15" xfId="0" applyFont="1" applyFill="1" applyBorder="1" applyAlignment="1">
      <alignment horizontal="center" vertical="center"/>
    </xf>
    <xf numFmtId="0" fontId="27" fillId="4" borderId="8" xfId="0" applyFont="1" applyFill="1" applyBorder="1" applyAlignment="1">
      <alignment horizontal="center"/>
    </xf>
    <xf numFmtId="0" fontId="27" fillId="5" borderId="8" xfId="0" applyFont="1" applyFill="1" applyBorder="1" applyAlignment="1">
      <alignment horizontal="center"/>
    </xf>
    <xf numFmtId="0" fontId="27" fillId="9" borderId="8" xfId="0" applyFont="1" applyFill="1" applyBorder="1" applyAlignment="1">
      <alignment horizontal="center"/>
    </xf>
    <xf numFmtId="0" fontId="27" fillId="2" borderId="8" xfId="0" applyFont="1" applyFill="1" applyBorder="1" applyAlignment="1">
      <alignment horizontal="center"/>
    </xf>
    <xf numFmtId="0" fontId="27" fillId="9" borderId="8" xfId="0" applyFont="1" applyFill="1" applyBorder="1" applyAlignment="1">
      <alignment horizontal="left"/>
    </xf>
    <xf numFmtId="0" fontId="27" fillId="5" borderId="8" xfId="0" applyFont="1" applyFill="1" applyBorder="1" applyAlignment="1">
      <alignment horizontal="left"/>
    </xf>
    <xf numFmtId="0" fontId="27" fillId="5" borderId="10" xfId="0" applyFont="1" applyFill="1" applyBorder="1" applyAlignment="1">
      <alignment horizontal="left"/>
    </xf>
    <xf numFmtId="0" fontId="37" fillId="5" borderId="0" xfId="0" applyFont="1" applyFill="1" applyAlignment="1">
      <alignment horizontal="left" vertical="center" wrapText="1"/>
    </xf>
    <xf numFmtId="0" fontId="4" fillId="5" borderId="0" xfId="0" applyFont="1" applyFill="1" applyBorder="1" applyAlignment="1">
      <alignment horizontal="left" wrapText="1"/>
    </xf>
    <xf numFmtId="17" fontId="28" fillId="10"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gram%20Files\EconData\AddIns\dxdata.xlam" TargetMode="External"/><Relationship Id="rId1" Type="http://schemas.openxmlformats.org/officeDocument/2006/relationships/externalLinkPath" Target="file:///C:\Program%20Files\EconData\AddIns\dxdata.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Xdata"/>
    </sheetNames>
    <definedNames>
      <definedName name="CmdEditDxDataSheet"/>
      <definedName name="CmdUpdateDxDataSheet"/>
      <definedName name="OpenDxDocument"/>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AC59"/>
  <sheetViews>
    <sheetView tabSelected="1" topLeftCell="E1" zoomScale="85" zoomScaleNormal="85" workbookViewId="0">
      <selection activeCell="Z20" sqref="Z20"/>
    </sheetView>
  </sheetViews>
  <sheetFormatPr defaultColWidth="9.140625" defaultRowHeight="11.25" x14ac:dyDescent="0.2"/>
  <cols>
    <col min="1" max="1" width="5" style="9" hidden="1" customWidth="1"/>
    <col min="2" max="2" width="51.5703125" style="10" hidden="1" customWidth="1"/>
    <col min="3" max="3" width="13.85546875" style="11" hidden="1" customWidth="1"/>
    <col min="4" max="4" width="8" style="11" hidden="1" customWidth="1"/>
    <col min="5" max="5" width="62.7109375" style="12" customWidth="1"/>
    <col min="6" max="8" width="7.5703125" style="101" customWidth="1"/>
    <col min="9" max="28" width="7.85546875" style="101" customWidth="1"/>
    <col min="29" max="66" width="9.140625" style="13" customWidth="1"/>
    <col min="67" max="16384" width="9.140625" style="13"/>
  </cols>
  <sheetData>
    <row r="1" spans="1:29" ht="27" customHeight="1" x14ac:dyDescent="0.3">
      <c r="A1" s="1"/>
      <c r="B1" s="2"/>
      <c r="C1" s="3"/>
      <c r="D1" s="3"/>
      <c r="E1" s="248" t="s">
        <v>263</v>
      </c>
      <c r="F1" s="87"/>
      <c r="G1" s="87"/>
      <c r="H1" s="87"/>
      <c r="I1" s="87"/>
      <c r="J1" s="87"/>
      <c r="K1" s="87"/>
      <c r="L1" s="87"/>
      <c r="M1" s="87"/>
      <c r="N1" s="87"/>
      <c r="O1" s="87"/>
      <c r="P1" s="87"/>
      <c r="Q1" s="87"/>
      <c r="R1" s="87"/>
      <c r="S1" s="87"/>
      <c r="T1" s="87"/>
      <c r="U1" s="87"/>
      <c r="V1" s="87"/>
      <c r="W1" s="87"/>
      <c r="X1" s="87"/>
      <c r="Y1" s="87"/>
      <c r="Z1" s="87"/>
      <c r="AA1" s="87"/>
      <c r="AB1" s="87"/>
      <c r="AC1" s="8"/>
    </row>
    <row r="2" spans="1:29" ht="33.75" customHeight="1" thickBot="1" x14ac:dyDescent="0.25">
      <c r="A2" s="1"/>
      <c r="B2" s="2"/>
      <c r="C2" s="3"/>
      <c r="D2" s="3"/>
      <c r="E2" s="53" t="s">
        <v>0</v>
      </c>
      <c r="F2" s="87"/>
      <c r="G2" s="88"/>
      <c r="H2" s="88"/>
      <c r="I2" s="143"/>
      <c r="J2" s="143"/>
      <c r="K2" s="143"/>
      <c r="L2" s="143"/>
      <c r="M2" s="143"/>
      <c r="N2" s="143"/>
      <c r="O2" s="143"/>
      <c r="P2" s="143"/>
      <c r="Q2" s="143"/>
      <c r="R2" s="143"/>
      <c r="S2" s="143"/>
      <c r="T2" s="143"/>
      <c r="U2" s="143"/>
      <c r="V2" s="143"/>
      <c r="W2" s="143"/>
      <c r="X2" s="143"/>
      <c r="Y2" s="143"/>
      <c r="Z2" s="143"/>
      <c r="AA2" s="143"/>
      <c r="AB2" s="143" t="s">
        <v>264</v>
      </c>
      <c r="AC2" s="8"/>
    </row>
    <row r="3" spans="1:29" s="205" customFormat="1" ht="23.25" thickBot="1" x14ac:dyDescent="0.3">
      <c r="A3" s="259"/>
      <c r="B3" s="5" t="s">
        <v>1</v>
      </c>
      <c r="C3" s="6" t="s">
        <v>2</v>
      </c>
      <c r="D3" s="7" t="s">
        <v>3</v>
      </c>
      <c r="E3" s="55" t="s">
        <v>4</v>
      </c>
      <c r="F3" s="160">
        <v>2021</v>
      </c>
      <c r="G3" s="139">
        <v>2022</v>
      </c>
      <c r="H3" s="140">
        <v>2023</v>
      </c>
      <c r="I3" s="141">
        <v>44927</v>
      </c>
      <c r="J3" s="142">
        <v>44958</v>
      </c>
      <c r="K3" s="142">
        <v>44986</v>
      </c>
      <c r="L3" s="142">
        <v>45017</v>
      </c>
      <c r="M3" s="142">
        <v>45047</v>
      </c>
      <c r="N3" s="142">
        <v>45078</v>
      </c>
      <c r="O3" s="142">
        <v>45108</v>
      </c>
      <c r="P3" s="142">
        <v>45139</v>
      </c>
      <c r="Q3" s="142">
        <v>45170</v>
      </c>
      <c r="R3" s="142">
        <v>45200</v>
      </c>
      <c r="S3" s="142">
        <v>45231</v>
      </c>
      <c r="T3" s="142">
        <v>45261</v>
      </c>
      <c r="U3" s="141">
        <v>45292</v>
      </c>
      <c r="V3" s="142">
        <v>45323</v>
      </c>
      <c r="W3" s="142">
        <v>45352</v>
      </c>
      <c r="X3" s="142">
        <v>45383</v>
      </c>
      <c r="Y3" s="142">
        <v>45413</v>
      </c>
      <c r="Z3" s="142">
        <v>45444</v>
      </c>
      <c r="AA3" s="142">
        <v>45474</v>
      </c>
      <c r="AB3" s="217">
        <v>45505</v>
      </c>
      <c r="AC3" s="54"/>
    </row>
    <row r="4" spans="1:29" s="206" customFormat="1" ht="13.5" customHeight="1" thickBot="1" x14ac:dyDescent="0.25">
      <c r="A4" s="260"/>
      <c r="B4" s="56" t="s">
        <v>5</v>
      </c>
      <c r="C4" s="57"/>
      <c r="D4" s="58"/>
      <c r="E4" s="237" t="s">
        <v>5</v>
      </c>
      <c r="F4" s="238"/>
      <c r="G4" s="238"/>
      <c r="H4" s="239"/>
      <c r="I4" s="240"/>
      <c r="J4" s="240"/>
      <c r="K4" s="240"/>
      <c r="L4" s="240"/>
      <c r="M4" s="240"/>
      <c r="N4" s="240"/>
      <c r="O4" s="240"/>
      <c r="P4" s="240"/>
      <c r="Q4" s="240"/>
      <c r="R4" s="240"/>
      <c r="S4" s="240"/>
      <c r="T4" s="240"/>
      <c r="U4" s="240"/>
      <c r="V4" s="240"/>
      <c r="W4" s="240"/>
      <c r="X4" s="240"/>
      <c r="Y4" s="240"/>
      <c r="Z4" s="240"/>
      <c r="AA4" s="240"/>
      <c r="AB4" s="241"/>
      <c r="AC4" s="59"/>
    </row>
    <row r="5" spans="1:29" s="206" customFormat="1" ht="16.5" customHeight="1" x14ac:dyDescent="0.2">
      <c r="A5" s="261">
        <v>1</v>
      </c>
      <c r="B5" s="102" t="s">
        <v>6</v>
      </c>
      <c r="C5" s="103" t="s">
        <v>7</v>
      </c>
      <c r="D5" s="104"/>
      <c r="E5" s="113" t="s">
        <v>230</v>
      </c>
      <c r="F5" s="105">
        <f>'dXdata - Annual'!G16/100</f>
        <v>0.09</v>
      </c>
      <c r="G5" s="105">
        <f>'dXdata - Annual'!H16/100</f>
        <v>0.06</v>
      </c>
      <c r="H5" s="204">
        <f>'dXdata - Annual'!I16/100</f>
        <v>0.06</v>
      </c>
      <c r="I5" s="106">
        <f>'dXdata - Monthly'!BZ16/100</f>
        <v>6.4000000000000001E-2</v>
      </c>
      <c r="J5" s="107">
        <f>'dXdata - Monthly'!CA16/100</f>
        <v>6.7000000000000004E-2</v>
      </c>
      <c r="K5" s="107">
        <f>'dXdata - Monthly'!CB16/100</f>
        <v>7.0000000000000007E-2</v>
      </c>
      <c r="L5" s="107">
        <f>'dXdata - Monthly'!CC16/100</f>
        <v>6.4000000000000001E-2</v>
      </c>
      <c r="M5" s="107">
        <f>'dXdata - Monthly'!CD16/100</f>
        <v>0.06</v>
      </c>
      <c r="N5" s="107">
        <f>'dXdata - Monthly'!CE16/100</f>
        <v>5.7999999999999996E-2</v>
      </c>
      <c r="O5" s="107">
        <f>'dXdata - Monthly'!CF16/100</f>
        <v>6.0999999999999999E-2</v>
      </c>
      <c r="P5" s="107">
        <f>'dXdata - Monthly'!CG16/100</f>
        <v>0.06</v>
      </c>
      <c r="Q5" s="107">
        <f>'dXdata - Monthly'!CH16/100</f>
        <v>0.06</v>
      </c>
      <c r="R5" s="107">
        <f>'dXdata - Monthly'!CI16/100</f>
        <v>5.5E-2</v>
      </c>
      <c r="S5" s="107">
        <f>'dXdata - Monthly'!CJ16/100</f>
        <v>5.4000000000000006E-2</v>
      </c>
      <c r="T5" s="107">
        <f>'dXdata - Monthly'!CK16/100</f>
        <v>5.2000000000000005E-2</v>
      </c>
      <c r="U5" s="106">
        <f>'dXdata - Monthly'!CL16/100</f>
        <v>5.7000000000000002E-2</v>
      </c>
      <c r="V5" s="107">
        <f>'dXdata - Monthly'!CM16/100</f>
        <v>6.3E-2</v>
      </c>
      <c r="W5" s="107">
        <f>'dXdata - Monthly'!CN16/100</f>
        <v>7.0000000000000007E-2</v>
      </c>
      <c r="X5" s="107">
        <f>'dXdata - Monthly'!CO16/100</f>
        <v>7.9000000000000001E-2</v>
      </c>
      <c r="Y5" s="107">
        <f>'dXdata - Monthly'!CP16/100</f>
        <v>0.08</v>
      </c>
      <c r="Z5" s="107">
        <f>'dXdata - Monthly'!CQ16/100</f>
        <v>8.1000000000000003E-2</v>
      </c>
      <c r="AA5" s="107">
        <f>'dXdata - Monthly'!CR16/100</f>
        <v>7.2999999999999995E-2</v>
      </c>
      <c r="AB5" s="212">
        <f>'dXdata - Monthly'!CS16/100</f>
        <v>7.400000000000001E-2</v>
      </c>
      <c r="AC5" s="249"/>
    </row>
    <row r="6" spans="1:29" s="206" customFormat="1" ht="16.5" customHeight="1" x14ac:dyDescent="0.2">
      <c r="A6" s="262">
        <v>2</v>
      </c>
      <c r="B6" s="60" t="s">
        <v>8</v>
      </c>
      <c r="C6" s="61" t="s">
        <v>9</v>
      </c>
      <c r="D6" s="62"/>
      <c r="E6" s="71" t="s">
        <v>246</v>
      </c>
      <c r="F6" s="90">
        <f>'dXdata - Annual'!G17/100</f>
        <v>7.4999999999999997E-2</v>
      </c>
      <c r="G6" s="90">
        <f>'dXdata - Annual'!H17/100</f>
        <v>5.2999999999999999E-2</v>
      </c>
      <c r="H6" s="90">
        <f>'dXdata - Annual'!I17/100</f>
        <v>5.4000000000000006E-2</v>
      </c>
      <c r="I6" s="91">
        <f>'dXdata - Monthly'!BZ17/100</f>
        <v>4.9000000000000002E-2</v>
      </c>
      <c r="J6" s="92">
        <f>'dXdata - Monthly'!CA17/100</f>
        <v>5.0999999999999997E-2</v>
      </c>
      <c r="K6" s="92">
        <f>'dXdata - Monthly'!CB17/100</f>
        <v>5.4000000000000006E-2</v>
      </c>
      <c r="L6" s="92">
        <f>'dXdata - Monthly'!CC17/100</f>
        <v>5.2999999999999999E-2</v>
      </c>
      <c r="M6" s="92">
        <f>'dXdata - Monthly'!CD17/100</f>
        <v>5.2999999999999999E-2</v>
      </c>
      <c r="N6" s="92">
        <f>'dXdata - Monthly'!CE17/100</f>
        <v>5.2000000000000005E-2</v>
      </c>
      <c r="O6" s="92">
        <f>'dXdata - Monthly'!CF17/100</f>
        <v>5.4000000000000006E-2</v>
      </c>
      <c r="P6" s="92">
        <f>'dXdata - Monthly'!CG17/100</f>
        <v>5.7999999999999996E-2</v>
      </c>
      <c r="Q6" s="92">
        <f>'dXdata - Monthly'!CH17/100</f>
        <v>5.7999999999999996E-2</v>
      </c>
      <c r="R6" s="92">
        <f>'dXdata - Monthly'!CI17/100</f>
        <v>5.5999999999999994E-2</v>
      </c>
      <c r="S6" s="92">
        <f>'dXdata - Monthly'!CJ17/100</f>
        <v>5.2999999999999999E-2</v>
      </c>
      <c r="T6" s="92">
        <f>'dXdata - Monthly'!CK17/100</f>
        <v>5.2999999999999999E-2</v>
      </c>
      <c r="U6" s="91">
        <f>'dXdata - Monthly'!CL17/100</f>
        <v>5.5999999999999994E-2</v>
      </c>
      <c r="V6" s="92">
        <f>'dXdata - Monthly'!CM17/100</f>
        <v>5.7999999999999996E-2</v>
      </c>
      <c r="W6" s="92">
        <f>'dXdata - Monthly'!CN17/100</f>
        <v>6.2E-2</v>
      </c>
      <c r="X6" s="92">
        <f>'dXdata - Monthly'!CO17/100</f>
        <v>6.2E-2</v>
      </c>
      <c r="Y6" s="92">
        <f>'dXdata - Monthly'!CP17/100</f>
        <v>6.3E-2</v>
      </c>
      <c r="Z6" s="92">
        <f>'dXdata - Monthly'!CQ17/100</f>
        <v>6.2E-2</v>
      </c>
      <c r="AA6" s="92">
        <f>'dXdata - Monthly'!CR17/100</f>
        <v>6.4000000000000001E-2</v>
      </c>
      <c r="AB6" s="213">
        <f>'dXdata - Monthly'!CS17/100</f>
        <v>6.8000000000000005E-2</v>
      </c>
      <c r="AC6" s="249"/>
    </row>
    <row r="7" spans="1:29" s="206" customFormat="1" ht="16.5" customHeight="1" x14ac:dyDescent="0.2">
      <c r="A7" s="261">
        <v>3</v>
      </c>
      <c r="B7" s="102" t="s">
        <v>10</v>
      </c>
      <c r="C7" s="103" t="s">
        <v>11</v>
      </c>
      <c r="D7" s="104"/>
      <c r="E7" s="113" t="s">
        <v>231</v>
      </c>
      <c r="F7" s="108">
        <f>'dXdata - Annual'!G18</f>
        <v>870.1</v>
      </c>
      <c r="G7" s="108">
        <f>'dXdata - Annual'!H18</f>
        <v>933.9</v>
      </c>
      <c r="H7" s="108">
        <f>'dXdata - Annual'!I18</f>
        <v>957.7</v>
      </c>
      <c r="I7" s="108">
        <f>'dXdata - Monthly'!BZ18</f>
        <v>923.5</v>
      </c>
      <c r="J7" s="203">
        <f>'dXdata - Monthly'!CA18</f>
        <v>914.3</v>
      </c>
      <c r="K7" s="203">
        <f>'dXdata - Monthly'!CB18</f>
        <v>916.3</v>
      </c>
      <c r="L7" s="203">
        <f>'dXdata - Monthly'!CC18</f>
        <v>931.9</v>
      </c>
      <c r="M7" s="203">
        <f>'dXdata - Monthly'!CD18</f>
        <v>946.9</v>
      </c>
      <c r="N7" s="203">
        <f>'dXdata - Monthly'!CE18</f>
        <v>966</v>
      </c>
      <c r="O7" s="203">
        <f>'dXdata - Monthly'!CF18</f>
        <v>977.5</v>
      </c>
      <c r="P7" s="203">
        <f>'dXdata - Monthly'!CG18</f>
        <v>990.7</v>
      </c>
      <c r="Q7" s="203">
        <f>'dXdata - Monthly'!CH18</f>
        <v>983.4</v>
      </c>
      <c r="R7" s="203">
        <f>'dXdata - Monthly'!CI18</f>
        <v>975.6</v>
      </c>
      <c r="S7" s="203">
        <f>'dXdata - Monthly'!CJ18</f>
        <v>965.2</v>
      </c>
      <c r="T7" s="203">
        <f>'dXdata - Monthly'!CK18</f>
        <v>965</v>
      </c>
      <c r="U7" s="108">
        <f>'dXdata - Monthly'!CL18</f>
        <v>968.5</v>
      </c>
      <c r="V7" s="203">
        <f>'dXdata - Monthly'!CM18</f>
        <v>963.6</v>
      </c>
      <c r="W7" s="203">
        <f>'dXdata - Monthly'!CN18</f>
        <v>971.2</v>
      </c>
      <c r="X7" s="203">
        <f>'dXdata - Monthly'!CO18</f>
        <v>977.3</v>
      </c>
      <c r="Y7" s="203">
        <f>'dXdata - Monthly'!CP18</f>
        <v>990.8</v>
      </c>
      <c r="Z7" s="203">
        <f>'dXdata - Monthly'!CQ18</f>
        <v>997</v>
      </c>
      <c r="AA7" s="203">
        <f>'dXdata - Monthly'!CR18</f>
        <v>999.3</v>
      </c>
      <c r="AB7" s="214">
        <f>'dXdata - Monthly'!CS18</f>
        <v>1007</v>
      </c>
      <c r="AC7" s="249"/>
    </row>
    <row r="8" spans="1:29" s="207" customFormat="1" ht="31.5" customHeight="1" x14ac:dyDescent="0.2">
      <c r="A8" s="262">
        <v>4</v>
      </c>
      <c r="B8" s="63" t="s">
        <v>12</v>
      </c>
      <c r="C8" s="63" t="s">
        <v>13</v>
      </c>
      <c r="D8" s="64"/>
      <c r="E8" s="71" t="s">
        <v>260</v>
      </c>
      <c r="F8" s="93">
        <f>'dXdata - Annual'!G19</f>
        <v>163452.5</v>
      </c>
      <c r="G8" s="93">
        <f>'dXdata - Annual'!H19</f>
        <v>53475</v>
      </c>
      <c r="H8" s="93">
        <f>'dXdata - Annual'!I19</f>
        <v>46044.166666666664</v>
      </c>
      <c r="I8" s="191">
        <f>'dXdata - Monthly'!BZ19</f>
        <v>42040</v>
      </c>
      <c r="J8" s="192">
        <f>'dXdata - Monthly'!CA19</f>
        <v>41210</v>
      </c>
      <c r="K8" s="192">
        <f>'dXdata - Monthly'!CB19</f>
        <v>40790</v>
      </c>
      <c r="L8" s="192">
        <f>'dXdata - Monthly'!CC19</f>
        <v>41180</v>
      </c>
      <c r="M8" s="192">
        <f>'dXdata - Monthly'!CD19</f>
        <v>41740</v>
      </c>
      <c r="N8" s="192">
        <f>'dXdata - Monthly'!CE19</f>
        <v>43730</v>
      </c>
      <c r="O8" s="192">
        <f>'dXdata - Monthly'!CF19</f>
        <v>45660</v>
      </c>
      <c r="P8" s="192">
        <f>'dXdata - Monthly'!CG19</f>
        <v>50450</v>
      </c>
      <c r="Q8" s="192">
        <f>'dXdata - Monthly'!CH19</f>
        <v>49610</v>
      </c>
      <c r="R8" s="192">
        <f>'dXdata - Monthly'!CI19</f>
        <v>50090</v>
      </c>
      <c r="S8" s="192">
        <f>'dXdata - Monthly'!CJ19</f>
        <v>52290</v>
      </c>
      <c r="T8" s="192">
        <f>'dXdata - Monthly'!CK19</f>
        <v>53740</v>
      </c>
      <c r="U8" s="191">
        <f>'dXdata - Monthly'!CL19</f>
        <v>55230</v>
      </c>
      <c r="V8" s="192">
        <f>'dXdata - Monthly'!CM19</f>
        <v>54140</v>
      </c>
      <c r="W8" s="192">
        <f>'dXdata - Monthly'!CN19</f>
        <v>53340</v>
      </c>
      <c r="X8" s="192">
        <f>'dXdata - Monthly'!CO19</f>
        <v>50900</v>
      </c>
      <c r="Y8" s="192">
        <f>'dXdata - Monthly'!CP19</f>
        <v>50280</v>
      </c>
      <c r="Z8" s="192">
        <f>'dXdata - Monthly'!CQ19</f>
        <v>49410</v>
      </c>
      <c r="AA8" s="192" t="e">
        <f>'dXdata - Monthly'!CR19</f>
        <v>#N/A</v>
      </c>
      <c r="AB8" s="215" t="e">
        <f>'dXdata - Monthly'!CS19</f>
        <v>#N/A</v>
      </c>
      <c r="AC8" s="250"/>
    </row>
    <row r="9" spans="1:29" s="206" customFormat="1" ht="16.5" customHeight="1" x14ac:dyDescent="0.2">
      <c r="A9" s="261">
        <v>5</v>
      </c>
      <c r="B9" s="102" t="s">
        <v>14</v>
      </c>
      <c r="C9" s="103" t="s">
        <v>15</v>
      </c>
      <c r="D9" s="104"/>
      <c r="E9" s="113" t="s">
        <v>232</v>
      </c>
      <c r="F9" s="105">
        <f>'dXdata - Annual'!G20/100</f>
        <v>1.0173717177327286</v>
      </c>
      <c r="G9" s="105">
        <f>'dXdata - Annual'!H20/100</f>
        <v>-0.67284073354644325</v>
      </c>
      <c r="H9" s="105">
        <f>'dXdata - Annual'!I20/100</f>
        <v>-0.13895901511609787</v>
      </c>
      <c r="I9" s="193">
        <f>'dXdata - Monthly'!BZ20/100</f>
        <v>-0.3891310665504214</v>
      </c>
      <c r="J9" s="194">
        <f>'dXdata - Monthly'!CA20/100</f>
        <v>-0.35749922045525417</v>
      </c>
      <c r="K9" s="194">
        <f>'dXdata - Monthly'!CB20/100</f>
        <v>-0.32186201163757278</v>
      </c>
      <c r="L9" s="194">
        <f>'dXdata - Monthly'!CC20/100</f>
        <v>-0.28145175362065955</v>
      </c>
      <c r="M9" s="194">
        <f>'dXdata - Monthly'!CD20/100</f>
        <v>-0.22257403613335813</v>
      </c>
      <c r="N9" s="194">
        <f>'dXdata - Monthly'!CE20/100</f>
        <v>-0.160491457093492</v>
      </c>
      <c r="O9" s="194">
        <f>'dXdata - Monthly'!CF20/100</f>
        <v>-0.1118459443687998</v>
      </c>
      <c r="P9" s="194">
        <f>'dXdata - Monthly'!CG20/100</f>
        <v>5.7814992025517764E-3</v>
      </c>
      <c r="Q9" s="194">
        <f>'dXdata - Monthly'!CH20/100</f>
        <v>3.6998327759197425E-2</v>
      </c>
      <c r="R9" s="194">
        <f>'dXdata - Monthly'!CI20/100</f>
        <v>6.665247018739362E-2</v>
      </c>
      <c r="S9" s="194">
        <f>'dXdata - Monthly'!CJ20/100</f>
        <v>0.16096802841918301</v>
      </c>
      <c r="T9" s="194">
        <f>'dXdata - Monthly'!CK20/100</f>
        <v>0.21887049217509635</v>
      </c>
      <c r="U9" s="193">
        <f>'dXdata - Monthly'!CL20/100</f>
        <v>0.31374881065651761</v>
      </c>
      <c r="V9" s="194">
        <f>'dXdata - Monthly'!CM20/100</f>
        <v>0.31375879640863857</v>
      </c>
      <c r="W9" s="194">
        <f>'dXdata - Monthly'!CN20/100</f>
        <v>0.30767344937484675</v>
      </c>
      <c r="X9" s="194">
        <f>'dXdata - Monthly'!CO20/100</f>
        <v>0.23603691112190384</v>
      </c>
      <c r="Y9" s="194">
        <f>'dXdata - Monthly'!CP20/100</f>
        <v>0.20459990416866325</v>
      </c>
      <c r="Z9" s="194">
        <f>'dXdata - Monthly'!CQ20/100</f>
        <v>0.12988794877658361</v>
      </c>
      <c r="AA9" s="194" t="e">
        <f>'dXdata - Monthly'!CR20/100</f>
        <v>#N/A</v>
      </c>
      <c r="AB9" s="216" t="e">
        <f>'dXdata - Monthly'!CS20/100</f>
        <v>#N/A</v>
      </c>
      <c r="AC9" s="249"/>
    </row>
    <row r="10" spans="1:29" s="206" customFormat="1" ht="31.5" customHeight="1" x14ac:dyDescent="0.2">
      <c r="A10" s="262">
        <v>6</v>
      </c>
      <c r="B10" s="60" t="s">
        <v>16</v>
      </c>
      <c r="C10" s="61" t="s">
        <v>13</v>
      </c>
      <c r="D10" s="62"/>
      <c r="E10" s="71" t="s">
        <v>261</v>
      </c>
      <c r="F10" s="93">
        <f>'dXdata - Annual'!G21</f>
        <v>56897.5</v>
      </c>
      <c r="G10" s="93">
        <f>'dXdata - Annual'!H21</f>
        <v>16678.333333333332</v>
      </c>
      <c r="H10" s="93">
        <f>'dXdata - Annual'!I21</f>
        <v>14630</v>
      </c>
      <c r="I10" s="191">
        <f>'dXdata - Monthly'!BZ21</f>
        <v>13110</v>
      </c>
      <c r="J10" s="192">
        <f>'dXdata - Monthly'!CA21</f>
        <v>13000</v>
      </c>
      <c r="K10" s="192">
        <f>'dXdata - Monthly'!CB21</f>
        <v>12990</v>
      </c>
      <c r="L10" s="192">
        <f>'dXdata - Monthly'!CC21</f>
        <v>13230</v>
      </c>
      <c r="M10" s="192">
        <f>'dXdata - Monthly'!CD21</f>
        <v>13590</v>
      </c>
      <c r="N10" s="192">
        <f>'dXdata - Monthly'!CE21</f>
        <v>14190</v>
      </c>
      <c r="O10" s="192">
        <f>'dXdata - Monthly'!CF21</f>
        <v>14620</v>
      </c>
      <c r="P10" s="192">
        <f>'dXdata - Monthly'!CG21</f>
        <v>15720</v>
      </c>
      <c r="Q10" s="192">
        <f>'dXdata - Monthly'!CH21</f>
        <v>15800</v>
      </c>
      <c r="R10" s="192">
        <f>'dXdata - Monthly'!CI21</f>
        <v>16090</v>
      </c>
      <c r="S10" s="192">
        <f>'dXdata - Monthly'!CJ21</f>
        <v>16430</v>
      </c>
      <c r="T10" s="192">
        <f>'dXdata - Monthly'!CK21</f>
        <v>16790</v>
      </c>
      <c r="U10" s="191">
        <f>'dXdata - Monthly'!CL21</f>
        <v>17350</v>
      </c>
      <c r="V10" s="192">
        <f>'dXdata - Monthly'!CM21</f>
        <v>17020</v>
      </c>
      <c r="W10" s="192">
        <f>'dXdata - Monthly'!CN21</f>
        <v>16890</v>
      </c>
      <c r="X10" s="192">
        <f>'dXdata - Monthly'!CO21</f>
        <v>16500</v>
      </c>
      <c r="Y10" s="192">
        <f>'dXdata - Monthly'!CP21</f>
        <v>16550</v>
      </c>
      <c r="Z10" s="192">
        <f>'dXdata - Monthly'!CQ21</f>
        <v>16520</v>
      </c>
      <c r="AA10" s="192" t="e">
        <f>'dXdata - Monthly'!CR21</f>
        <v>#N/A</v>
      </c>
      <c r="AB10" s="215" t="e">
        <f>'dXdata - Monthly'!CS21</f>
        <v>#N/A</v>
      </c>
      <c r="AC10" s="249"/>
    </row>
    <row r="11" spans="1:29" s="208" customFormat="1" ht="16.5" customHeight="1" x14ac:dyDescent="0.2">
      <c r="A11" s="261">
        <v>7</v>
      </c>
      <c r="B11" s="102" t="s">
        <v>17</v>
      </c>
      <c r="C11" s="103" t="s">
        <v>15</v>
      </c>
      <c r="D11" s="104"/>
      <c r="E11" s="113" t="s">
        <v>232</v>
      </c>
      <c r="F11" s="105">
        <f>'dXdata - Annual'!G22/100</f>
        <v>1.0814889336016096</v>
      </c>
      <c r="G11" s="105">
        <f>'dXdata - Annual'!H22/100</f>
        <v>-0.70687054205662236</v>
      </c>
      <c r="H11" s="105">
        <f>'dXdata - Annual'!I22/100</f>
        <v>-0.1228140301788747</v>
      </c>
      <c r="I11" s="193">
        <f>'dXdata - Monthly'!BZ22/100</f>
        <v>-0.39751838235294118</v>
      </c>
      <c r="J11" s="194">
        <f>'dXdata - Monthly'!CA22/100</f>
        <v>-0.35387673956262428</v>
      </c>
      <c r="K11" s="194">
        <f>'dXdata - Monthly'!CB22/100</f>
        <v>-0.31451187335092345</v>
      </c>
      <c r="L11" s="194">
        <f>'dXdata - Monthly'!CC22/100</f>
        <v>-0.2722772277227723</v>
      </c>
      <c r="M11" s="194">
        <f>'dXdata - Monthly'!CD22/100</f>
        <v>-0.20572764465225013</v>
      </c>
      <c r="N11" s="194">
        <f>'dXdata - Monthly'!CE22/100</f>
        <v>-0.14156079854809434</v>
      </c>
      <c r="O11" s="194">
        <f>'dXdata - Monthly'!CF22/100</f>
        <v>-9.079601990049746E-2</v>
      </c>
      <c r="P11" s="194">
        <f>'dXdata - Monthly'!CG22/100</f>
        <v>3.1496062992125928E-2</v>
      </c>
      <c r="Q11" s="194">
        <f>'dXdata - Monthly'!CH22/100</f>
        <v>8.2933516106922442E-2</v>
      </c>
      <c r="R11" s="194">
        <f>'dXdata - Monthly'!CI22/100</f>
        <v>0.14032600992204114</v>
      </c>
      <c r="S11" s="194">
        <f>'dXdata - Monthly'!CJ22/100</f>
        <v>0.19144307469180569</v>
      </c>
      <c r="T11" s="194">
        <f>'dXdata - Monthly'!CK22/100</f>
        <v>0.22733918128654973</v>
      </c>
      <c r="U11" s="193">
        <f>'dXdata - Monthly'!CL22/100</f>
        <v>0.3234172387490466</v>
      </c>
      <c r="V11" s="194">
        <f>'dXdata - Monthly'!CM22/100</f>
        <v>0.3092307692307692</v>
      </c>
      <c r="W11" s="194">
        <f>'dXdata - Monthly'!CN22/100</f>
        <v>0.30023094688221708</v>
      </c>
      <c r="X11" s="194">
        <f>'dXdata - Monthly'!CO22/100</f>
        <v>0.24716553287981857</v>
      </c>
      <c r="Y11" s="194">
        <f>'dXdata - Monthly'!CP22/100</f>
        <v>0.21780721118469473</v>
      </c>
      <c r="Z11" s="194">
        <f>'dXdata - Monthly'!CQ22/100</f>
        <v>0.16420014094432703</v>
      </c>
      <c r="AA11" s="194" t="e">
        <f>'dXdata - Monthly'!CR22/100</f>
        <v>#N/A</v>
      </c>
      <c r="AB11" s="216" t="e">
        <f>'dXdata - Monthly'!CS22/100</f>
        <v>#N/A</v>
      </c>
      <c r="AC11" s="251"/>
    </row>
    <row r="12" spans="1:29" s="206" customFormat="1" ht="16.5" customHeight="1" thickBot="1" x14ac:dyDescent="0.25">
      <c r="A12" s="262">
        <v>8</v>
      </c>
      <c r="B12" s="65" t="s">
        <v>18</v>
      </c>
      <c r="C12" s="66" t="s">
        <v>11</v>
      </c>
      <c r="D12" s="67"/>
      <c r="E12" s="186" t="s">
        <v>233</v>
      </c>
      <c r="F12" s="255">
        <f>'dXdata - Annual'!G29</f>
        <v>1321.6</v>
      </c>
      <c r="G12" s="255">
        <f>'dXdata - Annual'!H29</f>
        <v>1347.8</v>
      </c>
      <c r="H12" s="255">
        <f>'dXdata - Annual'!I29</f>
        <v>1422.8</v>
      </c>
      <c r="I12" s="256">
        <f>'dXdata - Monthly'!BZ29</f>
        <v>1404.05</v>
      </c>
      <c r="J12" s="257">
        <f>'dXdata - Monthly'!CA29</f>
        <v>1410.3</v>
      </c>
      <c r="K12" s="257">
        <f>'dXdata - Monthly'!CB29</f>
        <v>1416.55</v>
      </c>
      <c r="L12" s="257">
        <f>'dXdata - Monthly'!CC29</f>
        <v>1422.8</v>
      </c>
      <c r="M12" s="257">
        <f>'dXdata - Monthly'!CD29</f>
        <v>1428.5583333333332</v>
      </c>
      <c r="N12" s="257">
        <f>'dXdata - Monthly'!CE29</f>
        <v>1434.3166666666668</v>
      </c>
      <c r="O12" s="257">
        <f>'dXdata - Monthly'!CF29</f>
        <v>1440.075</v>
      </c>
      <c r="P12" s="257">
        <f>'dXdata - Monthly'!CG29</f>
        <v>1445.8333333333333</v>
      </c>
      <c r="Q12" s="257">
        <f>'dXdata - Monthly'!CH29</f>
        <v>1451.5916666666667</v>
      </c>
      <c r="R12" s="257">
        <f>'dXdata - Monthly'!CI29</f>
        <v>1457.35</v>
      </c>
      <c r="S12" s="257">
        <f>'dXdata - Monthly'!CJ29</f>
        <v>1463.1083333333333</v>
      </c>
      <c r="T12" s="257">
        <f>'dXdata - Monthly'!CK29</f>
        <v>1468.8666666666668</v>
      </c>
      <c r="U12" s="256">
        <f>'dXdata - Monthly'!CL29</f>
        <v>1474.625</v>
      </c>
      <c r="V12" s="257">
        <f>'dXdata - Monthly'!CM29</f>
        <v>1480.3833333333332</v>
      </c>
      <c r="W12" s="257">
        <f>'dXdata - Monthly'!CN29</f>
        <v>1486.1416666666667</v>
      </c>
      <c r="X12" s="257">
        <f>'dXdata - Monthly'!CO29</f>
        <v>1491.9</v>
      </c>
      <c r="Y12" s="257">
        <f>'dXdata - Monthly'!CP29</f>
        <v>1499.8873313072595</v>
      </c>
      <c r="Z12" s="257">
        <f>'dXdata - Monthly'!CQ29</f>
        <v>1506.127159821694</v>
      </c>
      <c r="AA12" s="257">
        <f>'dXdata - Monthly'!CR29</f>
        <v>1513.1061619597908</v>
      </c>
      <c r="AB12" s="258">
        <f>'dXdata - Monthly'!CS29</f>
        <v>1518.4619302860726</v>
      </c>
      <c r="AC12" s="249"/>
    </row>
    <row r="13" spans="1:29" s="206" customFormat="1" ht="16.5" customHeight="1" thickBot="1" x14ac:dyDescent="0.25">
      <c r="A13" s="263"/>
      <c r="B13" s="56" t="s">
        <v>19</v>
      </c>
      <c r="C13" s="57"/>
      <c r="D13" s="58"/>
      <c r="E13" s="242" t="s">
        <v>19</v>
      </c>
      <c r="F13" s="243"/>
      <c r="G13" s="243"/>
      <c r="H13" s="244"/>
      <c r="I13" s="245"/>
      <c r="J13" s="245"/>
      <c r="K13" s="245"/>
      <c r="L13" s="245"/>
      <c r="M13" s="245"/>
      <c r="N13" s="245"/>
      <c r="O13" s="245"/>
      <c r="P13" s="245"/>
      <c r="Q13" s="245"/>
      <c r="R13" s="245"/>
      <c r="S13" s="245"/>
      <c r="T13" s="245"/>
      <c r="U13" s="245"/>
      <c r="V13" s="245"/>
      <c r="W13" s="245"/>
      <c r="X13" s="245"/>
      <c r="Y13" s="245"/>
      <c r="Z13" s="245"/>
      <c r="AA13" s="245"/>
      <c r="AB13" s="246"/>
      <c r="AC13" s="249"/>
    </row>
    <row r="14" spans="1:29" s="206" customFormat="1" ht="16.5" customHeight="1" x14ac:dyDescent="0.2">
      <c r="A14" s="261">
        <v>10</v>
      </c>
      <c r="B14" s="111" t="s">
        <v>20</v>
      </c>
      <c r="C14" s="103" t="s">
        <v>21</v>
      </c>
      <c r="D14" s="104"/>
      <c r="E14" s="113" t="s">
        <v>22</v>
      </c>
      <c r="F14" s="188">
        <f>'dXdata - Annual'!G27</f>
        <v>67.987499999999997</v>
      </c>
      <c r="G14" s="188">
        <f>'dXdata - Annual'!H27</f>
        <v>94.786666666666676</v>
      </c>
      <c r="H14" s="188">
        <f>'dXdata - Annual'!I27</f>
        <v>77.635833333333309</v>
      </c>
      <c r="I14" s="165">
        <f>'dXdata - Monthly'!BZ27</f>
        <v>78.12</v>
      </c>
      <c r="J14" s="195">
        <f>'dXdata - Monthly'!CA27</f>
        <v>76.83</v>
      </c>
      <c r="K14" s="195">
        <f>'dXdata - Monthly'!CB27</f>
        <v>73.28</v>
      </c>
      <c r="L14" s="195">
        <f>'dXdata - Monthly'!CC27</f>
        <v>79.45</v>
      </c>
      <c r="M14" s="195">
        <f>'dXdata - Monthly'!CD27</f>
        <v>71.58</v>
      </c>
      <c r="N14" s="195">
        <f>'dXdata - Monthly'!CE27</f>
        <v>70.25</v>
      </c>
      <c r="O14" s="195">
        <f>'dXdata - Monthly'!CF27</f>
        <v>76.069999999999993</v>
      </c>
      <c r="P14" s="195">
        <f>'dXdata - Monthly'!CG27</f>
        <v>81.39</v>
      </c>
      <c r="Q14" s="195">
        <f>'dXdata - Monthly'!CH27</f>
        <v>89.43</v>
      </c>
      <c r="R14" s="195">
        <f>'dXdata - Monthly'!CI27</f>
        <v>85.64</v>
      </c>
      <c r="S14" s="195">
        <f>'dXdata - Monthly'!CJ27</f>
        <v>77.69</v>
      </c>
      <c r="T14" s="195">
        <f>'dXdata - Monthly'!CK27</f>
        <v>71.900000000000006</v>
      </c>
      <c r="U14" s="165">
        <f>'dXdata - Monthly'!CL27</f>
        <v>74.150000000000006</v>
      </c>
      <c r="V14" s="195">
        <f>'dXdata - Monthly'!CM27</f>
        <v>77.25</v>
      </c>
      <c r="W14" s="195">
        <f>'dXdata - Monthly'!CN27</f>
        <v>81.28</v>
      </c>
      <c r="X14" s="195">
        <f>'dXdata - Monthly'!CO27</f>
        <v>85.35</v>
      </c>
      <c r="Y14" s="195">
        <f>'dXdata - Monthly'!CP27</f>
        <v>80.02</v>
      </c>
      <c r="Z14" s="195">
        <f>'dXdata - Monthly'!CQ27</f>
        <v>79.77</v>
      </c>
      <c r="AA14" s="195">
        <f>'dXdata - Monthly'!CR27</f>
        <v>81.8</v>
      </c>
      <c r="AB14" s="218">
        <f>'dXdata - Monthly'!CS27</f>
        <v>76.680000000000007</v>
      </c>
      <c r="AC14" s="249"/>
    </row>
    <row r="15" spans="1:29" s="209" customFormat="1" ht="16.5" customHeight="1" thickBot="1" x14ac:dyDescent="0.25">
      <c r="A15" s="262">
        <v>12</v>
      </c>
      <c r="B15" s="68" t="s">
        <v>23</v>
      </c>
      <c r="C15" s="66" t="s">
        <v>21</v>
      </c>
      <c r="D15" s="69"/>
      <c r="E15" s="71" t="s">
        <v>224</v>
      </c>
      <c r="F15" s="189">
        <f>'dXdata - Annual'!G28</f>
        <v>3.3620073760000002</v>
      </c>
      <c r="G15" s="189">
        <f>'dXdata - Annual'!H28</f>
        <v>5.0895984319999998</v>
      </c>
      <c r="H15" s="189">
        <f>'dXdata - Annual'!I28</f>
        <v>2.7254886250000001</v>
      </c>
      <c r="I15" s="166">
        <f>'dXdata - Monthly'!BZ28</f>
        <v>4.8849</v>
      </c>
      <c r="J15" s="196">
        <f>'dXdata - Monthly'!CA28</f>
        <v>3.5417999999999998</v>
      </c>
      <c r="K15" s="196">
        <f>'dXdata - Monthly'!CB28</f>
        <v>3.0135999999999998</v>
      </c>
      <c r="L15" s="196">
        <f>'dXdata - Monthly'!CC28</f>
        <v>2.5186999999999999</v>
      </c>
      <c r="M15" s="196">
        <f>'dXdata - Monthly'!CD28</f>
        <v>2.2677999999999998</v>
      </c>
      <c r="N15" s="196">
        <f>'dXdata - Monthly'!CE28</f>
        <v>2.2038000000000002</v>
      </c>
      <c r="O15" s="196">
        <f>'dXdata - Monthly'!CF28</f>
        <v>2.1972999999999998</v>
      </c>
      <c r="P15" s="196">
        <f>'dXdata - Monthly'!CG28</f>
        <v>2.5137</v>
      </c>
      <c r="Q15" s="196">
        <f>'dXdata - Monthly'!CH28</f>
        <v>2.5160999999999998</v>
      </c>
      <c r="R15" s="196">
        <f>'dXdata - Monthly'!CI28</f>
        <v>2.3439999999999999</v>
      </c>
      <c r="S15" s="196">
        <f>'dXdata - Monthly'!CJ28</f>
        <v>2.5798000000000001</v>
      </c>
      <c r="T15" s="196">
        <f>'dXdata - Monthly'!CK28</f>
        <v>2.3090000000000002</v>
      </c>
      <c r="U15" s="166">
        <f>'dXdata - Monthly'!CL28</f>
        <v>2.9460000000000002</v>
      </c>
      <c r="V15" s="196">
        <f>'dXdata - Monthly'!CM28</f>
        <v>2.0139999999999998</v>
      </c>
      <c r="W15" s="196">
        <f>'dXdata - Monthly'!CN28</f>
        <v>1.7601</v>
      </c>
      <c r="X15" s="196">
        <f>'dXdata - Monthly'!CO28</f>
        <v>1.5331999999999999</v>
      </c>
      <c r="Y15" s="196">
        <f>'dXdata - Monthly'!CP28</f>
        <v>1.2884</v>
      </c>
      <c r="Z15" s="196">
        <f>'dXdata - Monthly'!CQ28</f>
        <v>1.0528999999999999</v>
      </c>
      <c r="AA15" s="196">
        <f>'dXdata - Monthly'!CR28</f>
        <v>0.9052</v>
      </c>
      <c r="AB15" s="219">
        <f>'dXdata - Monthly'!CS28</f>
        <v>0.79920000000000002</v>
      </c>
      <c r="AC15" s="252"/>
    </row>
    <row r="16" spans="1:29" s="206" customFormat="1" ht="16.5" customHeight="1" thickBot="1" x14ac:dyDescent="0.25">
      <c r="A16" s="263"/>
      <c r="B16" s="56" t="s">
        <v>24</v>
      </c>
      <c r="C16" s="57"/>
      <c r="D16" s="58"/>
      <c r="E16" s="234" t="s">
        <v>24</v>
      </c>
      <c r="F16" s="235"/>
      <c r="G16" s="235"/>
      <c r="H16" s="235"/>
      <c r="I16" s="236"/>
      <c r="J16" s="236"/>
      <c r="K16" s="236"/>
      <c r="L16" s="236"/>
      <c r="M16" s="236"/>
      <c r="N16" s="236"/>
      <c r="O16" s="236"/>
      <c r="P16" s="236"/>
      <c r="Q16" s="236"/>
      <c r="R16" s="236"/>
      <c r="S16" s="236"/>
      <c r="T16" s="236"/>
      <c r="U16" s="236"/>
      <c r="V16" s="236"/>
      <c r="W16" s="236"/>
      <c r="X16" s="236"/>
      <c r="Y16" s="236"/>
      <c r="Z16" s="236"/>
      <c r="AA16" s="236"/>
      <c r="AB16" s="247"/>
      <c r="AC16" s="249"/>
    </row>
    <row r="17" spans="1:29" s="206" customFormat="1" ht="16.5" customHeight="1" x14ac:dyDescent="0.2">
      <c r="A17" s="261">
        <v>14</v>
      </c>
      <c r="B17" s="112" t="s">
        <v>25</v>
      </c>
      <c r="C17" s="103" t="s">
        <v>26</v>
      </c>
      <c r="D17" s="104"/>
      <c r="E17" s="162" t="s">
        <v>235</v>
      </c>
      <c r="F17" s="114">
        <f>'dXdata - Annual'!G14/100</f>
        <v>3.1789910158949608E-2</v>
      </c>
      <c r="G17" s="114">
        <f>'dXdata - Annual'!H14/100</f>
        <v>7.233757535164087E-2</v>
      </c>
      <c r="H17" s="114">
        <f>'dXdata - Annual'!I14/100</f>
        <v>3.8101186758276118E-2</v>
      </c>
      <c r="I17" s="106">
        <f>'dXdata - Monthly'!BZ14/100</f>
        <v>5.5374592833876246E-2</v>
      </c>
      <c r="J17" s="107">
        <f>'dXdata - Monthly'!CA14/100</f>
        <v>3.9253539253539138E-2</v>
      </c>
      <c r="K17" s="107">
        <f>'dXdata - Monthly'!CB14/100</f>
        <v>3.6872218690400471E-2</v>
      </c>
      <c r="L17" s="107">
        <f>'dXdata - Monthly'!CC14/100</f>
        <v>4.8765041165294454E-2</v>
      </c>
      <c r="M17" s="107">
        <f>'dXdata - Monthly'!CD14/100</f>
        <v>3.4934497816593746E-2</v>
      </c>
      <c r="N17" s="107">
        <f>'dXdata - Monthly'!CE14/100</f>
        <v>2.0270270270270174E-2</v>
      </c>
      <c r="O17" s="107">
        <f>'dXdata - Monthly'!CF14/100</f>
        <v>3.3783783783783772E-2</v>
      </c>
      <c r="P17" s="107">
        <f>'dXdata - Monthly'!CG14/100</f>
        <v>4.8327137546468224E-2</v>
      </c>
      <c r="Q17" s="107">
        <f>'dXdata - Monthly'!CH14/100</f>
        <v>4.3990086741016121E-2</v>
      </c>
      <c r="R17" s="107">
        <f>'dXdata - Monthly'!CI14/100</f>
        <v>2.7607361963190247E-2</v>
      </c>
      <c r="S17" s="107">
        <f>'dXdata - Monthly'!CJ14/100</f>
        <v>2.9429797670140978E-2</v>
      </c>
      <c r="T17" s="107">
        <f>'dXdata - Monthly'!CK14/100</f>
        <v>3.8817005545286332E-2</v>
      </c>
      <c r="U17" s="106">
        <f>'dXdata - Monthly'!CL14/100</f>
        <v>4.1358024691357853E-2</v>
      </c>
      <c r="V17" s="107">
        <f>'dXdata - Monthly'!CM14/100</f>
        <v>5.139318885448918E-2</v>
      </c>
      <c r="W17" s="107">
        <f>'dXdata - Monthly'!CN14/100</f>
        <v>4.2305334150827711E-2</v>
      </c>
      <c r="X17" s="107">
        <f>'dXdata - Monthly'!CO14/100</f>
        <v>3.5628019323671545E-2</v>
      </c>
      <c r="Y17" s="107">
        <f>'dXdata - Monthly'!CP14/100</f>
        <v>3.616636528028927E-2</v>
      </c>
      <c r="Z17" s="107">
        <f>'dXdata - Monthly'!CQ14/100</f>
        <v>3.6122817579771205E-2</v>
      </c>
      <c r="AA17" s="107">
        <f>'dXdata - Monthly'!CR14/100</f>
        <v>2.9114676173499499E-2</v>
      </c>
      <c r="AB17" s="212">
        <f>'dXdata - Monthly'!CS14/100</f>
        <v>2.3049645390071039E-2</v>
      </c>
      <c r="AC17" s="249"/>
    </row>
    <row r="18" spans="1:29" s="206" customFormat="1" ht="16.5" customHeight="1" x14ac:dyDescent="0.2">
      <c r="A18" s="262">
        <v>15</v>
      </c>
      <c r="B18" s="60" t="s">
        <v>27</v>
      </c>
      <c r="C18" s="61" t="s">
        <v>15</v>
      </c>
      <c r="D18" s="62"/>
      <c r="E18" s="161" t="s">
        <v>234</v>
      </c>
      <c r="F18" s="94">
        <f>'dXdata - Annual'!G15/100</f>
        <v>3.3576642335766405E-2</v>
      </c>
      <c r="G18" s="94">
        <f>'dXdata - Annual'!H15/100</f>
        <v>6.7796610169491567E-2</v>
      </c>
      <c r="H18" s="94">
        <f>'dXdata - Annual'!I15/100</f>
        <v>3.9021164021163957E-2</v>
      </c>
      <c r="I18" s="91">
        <f>'dXdata - Monthly'!BZ15/100</f>
        <v>5.9187887130075723E-2</v>
      </c>
      <c r="J18" s="92">
        <f>'dXdata - Monthly'!CA15/100</f>
        <v>5.2452316076294192E-2</v>
      </c>
      <c r="K18" s="92">
        <f>'dXdata - Monthly'!CB15/100</f>
        <v>4.2981867024848963E-2</v>
      </c>
      <c r="L18" s="92">
        <f>'dXdata - Monthly'!CC15/100</f>
        <v>4.4058744993324295E-2</v>
      </c>
      <c r="M18" s="92">
        <f>'dXdata - Monthly'!CD15/100</f>
        <v>3.3574720210664877E-2</v>
      </c>
      <c r="N18" s="92">
        <f>'dXdata - Monthly'!CE15/100</f>
        <v>2.8122956180510084E-2</v>
      </c>
      <c r="O18" s="92">
        <f>'dXdata - Monthly'!CF15/100</f>
        <v>3.2658393207054104E-2</v>
      </c>
      <c r="P18" s="92">
        <f>'dXdata - Monthly'!CG15/100</f>
        <v>3.997378768020976E-2</v>
      </c>
      <c r="Q18" s="92">
        <f>'dXdata - Monthly'!CH15/100</f>
        <v>3.7982973149967236E-2</v>
      </c>
      <c r="R18" s="92">
        <f>'dXdata - Monthly'!CI15/100</f>
        <v>3.1209362808842567E-2</v>
      </c>
      <c r="S18" s="92">
        <f>'dXdata - Monthly'!CJ15/100</f>
        <v>3.1168831168831179E-2</v>
      </c>
      <c r="T18" s="92">
        <f>'dXdata - Monthly'!CK15/100</f>
        <v>3.3964728935336419E-2</v>
      </c>
      <c r="U18" s="91">
        <f>'dXdata - Monthly'!CL15/100</f>
        <v>2.8589993502274202E-2</v>
      </c>
      <c r="V18" s="92">
        <f>'dXdata - Monthly'!CM15/100</f>
        <v>2.7831715210355989E-2</v>
      </c>
      <c r="W18" s="92">
        <f>'dXdata - Monthly'!CN15/100</f>
        <v>2.8976175144880933E-2</v>
      </c>
      <c r="X18" s="92">
        <f>'dXdata - Monthly'!CO15/100</f>
        <v>2.6854219948849067E-2</v>
      </c>
      <c r="Y18" s="92">
        <f>'dXdata - Monthly'!CP15/100</f>
        <v>2.866242038216571E-2</v>
      </c>
      <c r="Z18" s="92">
        <f>'dXdata - Monthly'!CQ15/100</f>
        <v>2.6717557251908497E-2</v>
      </c>
      <c r="AA18" s="92">
        <f>'dXdata - Monthly'!CR15/100</f>
        <v>2.5300442757748343E-2</v>
      </c>
      <c r="AB18" s="213">
        <f>'dXdata - Monthly'!CS15/100</f>
        <v>1.953371140516702E-2</v>
      </c>
      <c r="AC18" s="249"/>
    </row>
    <row r="19" spans="1:29" s="206" customFormat="1" ht="16.5" customHeight="1" x14ac:dyDescent="0.2">
      <c r="A19" s="261">
        <v>16</v>
      </c>
      <c r="B19" s="112" t="s">
        <v>28</v>
      </c>
      <c r="C19" s="103" t="s">
        <v>15</v>
      </c>
      <c r="D19" s="104"/>
      <c r="E19" s="162" t="s">
        <v>29</v>
      </c>
      <c r="F19" s="114">
        <f>'dXdata - Annual'!G23/100</f>
        <v>-1.0610013666293994E-2</v>
      </c>
      <c r="G19" s="114">
        <f>'dXdata - Annual'!H23/100</f>
        <v>1.2506906424230468E-2</v>
      </c>
      <c r="H19" s="114">
        <f>'dXdata - Annual'!I23/100</f>
        <v>3.948804444885412E-2</v>
      </c>
      <c r="I19" s="109">
        <f>'dXdata - Monthly'!BZ23/100</f>
        <v>2.6537997587454898E-2</v>
      </c>
      <c r="J19" s="110">
        <f>'dXdata - Monthly'!CA23/100</f>
        <v>4.4330518697225818E-2</v>
      </c>
      <c r="K19" s="110">
        <f>'dXdata - Monthly'!CB23/100</f>
        <v>2.5282569898869678E-2</v>
      </c>
      <c r="L19" s="110">
        <f>'dXdata - Monthly'!CC23/100</f>
        <v>3.0918727915194344E-2</v>
      </c>
      <c r="M19" s="110">
        <f>'dXdata - Monthly'!CD23/100</f>
        <v>2.9123328380386448E-2</v>
      </c>
      <c r="N19" s="110">
        <f>'dXdata - Monthly'!CE23/100</f>
        <v>3.8277511961722466E-2</v>
      </c>
      <c r="O19" s="110">
        <f>'dXdata - Monthly'!CF23/100</f>
        <v>6.0476481368356705E-2</v>
      </c>
      <c r="P19" s="110">
        <f>'dXdata - Monthly'!CG23/100</f>
        <v>4.5590881823635243E-2</v>
      </c>
      <c r="Q19" s="110">
        <f>'dXdata - Monthly'!CH23/100</f>
        <v>5.7304038004750479E-2</v>
      </c>
      <c r="R19" s="110">
        <f>'dXdata - Monthly'!CI23/100</f>
        <v>2.8177282066333964E-2</v>
      </c>
      <c r="S19" s="110">
        <f>'dXdata - Monthly'!CJ23/100</f>
        <v>4.1739638061879747E-2</v>
      </c>
      <c r="T19" s="110">
        <f>'dXdata - Monthly'!CK23/100</f>
        <v>4.6654929577464976E-2</v>
      </c>
      <c r="U19" s="109">
        <f>'dXdata - Monthly'!CL23/100</f>
        <v>4.1128084606345539E-2</v>
      </c>
      <c r="V19" s="110">
        <f>'dXdata - Monthly'!CM23/100</f>
        <v>3.6673404562517886E-2</v>
      </c>
      <c r="W19" s="110">
        <f>'dXdata - Monthly'!CN23/100</f>
        <v>4.5836959675079836E-2</v>
      </c>
      <c r="X19" s="110">
        <f>'dXdata - Monthly'!CO23/100</f>
        <v>4.4844330191373905E-2</v>
      </c>
      <c r="Y19" s="110">
        <f>'dXdata - Monthly'!CP23/100</f>
        <v>5.3133121570892117E-2</v>
      </c>
      <c r="Z19" s="110">
        <f>'dXdata - Monthly'!CQ23/100</f>
        <v>4.5218894009216637E-2</v>
      </c>
      <c r="AA19" s="110">
        <f>'dXdata - Monthly'!CR23/100</f>
        <v>4.2338709677419262E-2</v>
      </c>
      <c r="AB19" s="220">
        <f>'dXdata - Monthly'!CS23/100</f>
        <v>4.4463568559953925E-2</v>
      </c>
      <c r="AC19" s="249"/>
    </row>
    <row r="20" spans="1:29" s="206" customFormat="1" ht="17.25" customHeight="1" x14ac:dyDescent="0.2">
      <c r="A20" s="262">
        <v>17</v>
      </c>
      <c r="B20" s="63" t="s">
        <v>30</v>
      </c>
      <c r="C20" s="61" t="s">
        <v>15</v>
      </c>
      <c r="D20" s="62"/>
      <c r="E20" s="161" t="s">
        <v>31</v>
      </c>
      <c r="F20" s="94">
        <f>'dXdata - Annual'!G24/100</f>
        <v>1.3594935317171153E-2</v>
      </c>
      <c r="G20" s="94">
        <f>'dXdata - Annual'!H24/100</f>
        <v>2.0015933406692721E-2</v>
      </c>
      <c r="H20" s="94">
        <f>'dXdata - Annual'!I24/100</f>
        <v>2.3026892609362637E-2</v>
      </c>
      <c r="I20" s="91">
        <f>'dXdata - Monthly'!BZ24/100</f>
        <v>1.9707414287529756E-2</v>
      </c>
      <c r="J20" s="92">
        <f>'dXdata - Monthly'!CA24/100</f>
        <v>1.6093061020181709E-2</v>
      </c>
      <c r="K20" s="92">
        <f>'dXdata - Monthly'!CB24/100</f>
        <v>1.7066091637116809E-2</v>
      </c>
      <c r="L20" s="92">
        <f>'dXdata - Monthly'!CC24/100</f>
        <v>3.4465085844560317E-2</v>
      </c>
      <c r="M20" s="92">
        <f>'dXdata - Monthly'!CD24/100</f>
        <v>3.5577800885871147E-2</v>
      </c>
      <c r="N20" s="92">
        <f>'dXdata - Monthly'!CE24/100</f>
        <v>2.4200597593068585E-2</v>
      </c>
      <c r="O20" s="92">
        <f>'dXdata - Monthly'!CF24/100</f>
        <v>4.3198406249409071E-2</v>
      </c>
      <c r="P20" s="92">
        <f>'dXdata - Monthly'!CG24/100</f>
        <v>8.6403287135601303E-3</v>
      </c>
      <c r="Q20" s="92">
        <f>'dXdata - Monthly'!CH24/100</f>
        <v>2.8863615441908852E-2</v>
      </c>
      <c r="R20" s="92">
        <f>'dXdata - Monthly'!CI24/100</f>
        <v>2.5438650644912242E-2</v>
      </c>
      <c r="S20" s="92">
        <f>'dXdata - Monthly'!CJ24/100</f>
        <v>1.1901379746552143E-2</v>
      </c>
      <c r="T20" s="92">
        <f>'dXdata - Monthly'!CK24/100</f>
        <v>1.2181404422320963E-2</v>
      </c>
      <c r="U20" s="91">
        <f>'dXdata - Monthly'!CL24/100</f>
        <v>2.0583978612928044E-2</v>
      </c>
      <c r="V20" s="92">
        <f>'dXdata - Monthly'!CM24/100</f>
        <v>6.0867770717518699E-3</v>
      </c>
      <c r="W20" s="92">
        <f>'dXdata - Monthly'!CN24/100</f>
        <v>1.115877393326814E-2</v>
      </c>
      <c r="X20" s="92">
        <f>'dXdata - Monthly'!CO24/100</f>
        <v>2.0225246719207668E-2</v>
      </c>
      <c r="Y20" s="92">
        <f>'dXdata - Monthly'!CP24/100</f>
        <v>2.0619226357051046E-2</v>
      </c>
      <c r="Z20" s="92">
        <f>'dXdata - Monthly'!CQ24/100</f>
        <v>3.1734320608271416E-2</v>
      </c>
      <c r="AA20" s="92" t="e">
        <f>'dXdata - Monthly'!CR24/100</f>
        <v>#N/A</v>
      </c>
      <c r="AB20" s="213" t="e">
        <f>'dXdata - Monthly'!CS24/100</f>
        <v>#N/A</v>
      </c>
      <c r="AC20" s="249"/>
    </row>
    <row r="21" spans="1:29" s="206" customFormat="1" ht="16.5" customHeight="1" x14ac:dyDescent="0.2">
      <c r="A21" s="261">
        <v>18</v>
      </c>
      <c r="B21" s="111" t="s">
        <v>32</v>
      </c>
      <c r="C21" s="103"/>
      <c r="D21" s="104"/>
      <c r="E21" s="162" t="s">
        <v>33</v>
      </c>
      <c r="F21" s="114">
        <f>'dXdata - Annual'!G25/100</f>
        <v>-2.3992322456815041E-3</v>
      </c>
      <c r="G21" s="114">
        <f>'dXdata - Annual'!H25/100</f>
        <v>3.5113035113035096E-2</v>
      </c>
      <c r="H21" s="114">
        <f>'dXdata - Annual'!I25/100</f>
        <v>1.7890334572490785E-2</v>
      </c>
      <c r="I21" s="109">
        <f>'dXdata - Monthly'!BZ25/100</f>
        <v>4.5454545454545192E-2</v>
      </c>
      <c r="J21" s="110">
        <f>'dXdata - Monthly'!CA25/100</f>
        <v>3.9886039886039892E-2</v>
      </c>
      <c r="K21" s="110">
        <f>'dXdata - Monthly'!CB25/100</f>
        <v>2.5495750708215414E-2</v>
      </c>
      <c r="L21" s="110">
        <f>'dXdata - Monthly'!CC25/100</f>
        <v>1.9662921348314377E-2</v>
      </c>
      <c r="M21" s="110">
        <f>'dXdata - Monthly'!CD25/100</f>
        <v>0</v>
      </c>
      <c r="N21" s="110">
        <f>'dXdata - Monthly'!CE25/100</f>
        <v>2.7855153203342198E-3</v>
      </c>
      <c r="O21" s="110">
        <f>'dXdata - Monthly'!CF25/100</f>
        <v>5.6338028169014009E-3</v>
      </c>
      <c r="P21" s="110">
        <f>'dXdata - Monthly'!CG25/100</f>
        <v>1.9774011299435124E-2</v>
      </c>
      <c r="Q21" s="110">
        <f>'dXdata - Monthly'!CH25/100</f>
        <v>2.7932960893854775E-2</v>
      </c>
      <c r="R21" s="110">
        <f>'dXdata - Monthly'!CI25/100</f>
        <v>2.1917808219177992E-2</v>
      </c>
      <c r="S21" s="110">
        <f>'dXdata - Monthly'!CJ25/100</f>
        <v>1.3550135501354976E-2</v>
      </c>
      <c r="T21" s="110">
        <f>'dXdata - Monthly'!CK25/100</f>
        <v>-5.3908355795149188E-3</v>
      </c>
      <c r="U21" s="109">
        <f>'dXdata - Monthly'!CL25/100</f>
        <v>2.7173913043478937E-3</v>
      </c>
      <c r="V21" s="110">
        <f>'dXdata - Monthly'!CM25/100</f>
        <v>1.3698630136986356E-2</v>
      </c>
      <c r="W21" s="110">
        <f>'dXdata - Monthly'!CN25/100</f>
        <v>3.8674033149171283E-2</v>
      </c>
      <c r="X21" s="110">
        <f>'dXdata - Monthly'!CO25/100</f>
        <v>4.9586776859504189E-2</v>
      </c>
      <c r="Y21" s="110">
        <f>'dXdata - Monthly'!CP25/100</f>
        <v>7.2022160664819923E-2</v>
      </c>
      <c r="Z21" s="110">
        <f>'dXdata - Monthly'!CQ25/100</f>
        <v>8.0555555555555505E-2</v>
      </c>
      <c r="AA21" s="110">
        <f>'dXdata - Monthly'!CR25/100</f>
        <v>8.9635854341736584E-2</v>
      </c>
      <c r="AB21" s="220">
        <f>'dXdata - Monthly'!CS25/100</f>
        <v>7.756232686980602E-2</v>
      </c>
      <c r="AC21" s="249"/>
    </row>
    <row r="22" spans="1:29" s="206" customFormat="1" ht="16.5" customHeight="1" thickBot="1" x14ac:dyDescent="0.25">
      <c r="A22" s="262">
        <v>19</v>
      </c>
      <c r="B22" s="70" t="s">
        <v>34</v>
      </c>
      <c r="C22" s="66"/>
      <c r="D22" s="69"/>
      <c r="E22" s="163" t="s">
        <v>35</v>
      </c>
      <c r="F22" s="95">
        <f>'dXdata - Annual'!G26/100</f>
        <v>-7.545472074040882E-3</v>
      </c>
      <c r="G22" s="95">
        <f>'dXdata - Annual'!H26/100</f>
        <v>4.2424360169930564E-2</v>
      </c>
      <c r="H22" s="95">
        <f>'dXdata - Annual'!I26/100</f>
        <v>1.8419924580814762E-2</v>
      </c>
      <c r="I22" s="97">
        <f>'dXdata - Monthly'!BZ26/100</f>
        <v>5.5679287305122394E-2</v>
      </c>
      <c r="J22" s="96">
        <f>'dXdata - Monthly'!CA26/100</f>
        <v>4.7097818546211423E-2</v>
      </c>
      <c r="K22" s="96">
        <f>'dXdata - Monthly'!CB26/100</f>
        <v>2.9332719035552568E-2</v>
      </c>
      <c r="L22" s="96">
        <f>'dXdata - Monthly'!CC26/100</f>
        <v>2.4908869987849247E-2</v>
      </c>
      <c r="M22" s="96">
        <f>'dXdata - Monthly'!CD26/100</f>
        <v>3.123373243102634E-3</v>
      </c>
      <c r="N22" s="96">
        <f>'dXdata - Monthly'!CE26/100</f>
        <v>1.1340744609415809E-2</v>
      </c>
      <c r="O22" s="96">
        <f>'dXdata - Monthly'!CF26/100</f>
        <v>4.0268456375840422E-3</v>
      </c>
      <c r="P22" s="96">
        <f>'dXdata - Monthly'!CG26/100</f>
        <v>1.5612161051766549E-2</v>
      </c>
      <c r="Q22" s="96">
        <f>'dXdata - Monthly'!CH26/100</f>
        <v>1.7471433837080719E-2</v>
      </c>
      <c r="R22" s="96">
        <f>'dXdata - Monthly'!CI26/100</f>
        <v>1.5460550192349487E-2</v>
      </c>
      <c r="S22" s="96">
        <f>'dXdata - Monthly'!CJ26/100</f>
        <v>7.5675675675674903E-3</v>
      </c>
      <c r="T22" s="96">
        <f>'dXdata - Monthly'!CK26/100</f>
        <v>-6.6819945394452906E-3</v>
      </c>
      <c r="U22" s="97">
        <f>'dXdata - Monthly'!CL26/100</f>
        <v>1.7459624618070269E-3</v>
      </c>
      <c r="V22" s="96">
        <f>'dXdata - Monthly'!CM26/100</f>
        <v>1.3913427561837333E-2</v>
      </c>
      <c r="W22" s="96">
        <f>'dXdata - Monthly'!CN26/100</f>
        <v>3.8567698619917934E-2</v>
      </c>
      <c r="X22" s="96">
        <f>'dXdata - Monthly'!CO26/100</f>
        <v>5.1348547717842363E-2</v>
      </c>
      <c r="Y22" s="96">
        <f>'dXdata - Monthly'!CP26/100</f>
        <v>7.1243235228704904E-2</v>
      </c>
      <c r="Z22" s="96">
        <f>'dXdata - Monthly'!CQ26/100</f>
        <v>7.3478421246772285E-2</v>
      </c>
      <c r="AA22" s="96">
        <f>'dXdata - Monthly'!CR26/100</f>
        <v>8.4595959595959544E-2</v>
      </c>
      <c r="AB22" s="221">
        <f>'dXdata - Monthly'!CS26/100</f>
        <v>7.5610473668726197E-2</v>
      </c>
      <c r="AC22" s="249"/>
    </row>
    <row r="23" spans="1:29" s="206" customFormat="1" ht="16.5" customHeight="1" thickBot="1" x14ac:dyDescent="0.25">
      <c r="A23" s="263"/>
      <c r="B23" s="56" t="s">
        <v>36</v>
      </c>
      <c r="C23" s="57"/>
      <c r="D23" s="58"/>
      <c r="E23" s="234" t="s">
        <v>36</v>
      </c>
      <c r="F23" s="235"/>
      <c r="G23" s="235"/>
      <c r="H23" s="235"/>
      <c r="I23" s="236"/>
      <c r="J23" s="236"/>
      <c r="K23" s="236"/>
      <c r="L23" s="236"/>
      <c r="M23" s="236"/>
      <c r="N23" s="236"/>
      <c r="O23" s="236"/>
      <c r="P23" s="236"/>
      <c r="Q23" s="236"/>
      <c r="R23" s="236"/>
      <c r="S23" s="236"/>
      <c r="T23" s="236"/>
      <c r="U23" s="236"/>
      <c r="V23" s="236"/>
      <c r="W23" s="236"/>
      <c r="X23" s="236"/>
      <c r="Y23" s="236"/>
      <c r="Z23" s="236"/>
      <c r="AA23" s="236"/>
      <c r="AB23" s="247"/>
      <c r="AC23" s="249"/>
    </row>
    <row r="24" spans="1:29" s="209" customFormat="1" ht="16.5" customHeight="1" x14ac:dyDescent="0.2">
      <c r="A24" s="261">
        <v>21</v>
      </c>
      <c r="B24" s="112" t="s">
        <v>37</v>
      </c>
      <c r="C24" s="103" t="s">
        <v>15</v>
      </c>
      <c r="D24" s="104"/>
      <c r="E24" s="113" t="s">
        <v>216</v>
      </c>
      <c r="F24" s="105">
        <f>'dXdata - Annual'!G30/100</f>
        <v>5.3251048055909633E-2</v>
      </c>
      <c r="G24" s="105">
        <f>'dXdata - Annual'!H30/100</f>
        <v>3.8700068144515987E-2</v>
      </c>
      <c r="H24" s="114">
        <f>'dXdata - Annual'!I30/100</f>
        <v>1.2213847205365003E-2</v>
      </c>
      <c r="I24" s="106">
        <f>'dXdata - Monthly'!BZ30/100</f>
        <v>2.7861314438642149E-2</v>
      </c>
      <c r="J24" s="107">
        <f>'dXdata - Monthly'!CA30/100</f>
        <v>2.0713718504877132E-2</v>
      </c>
      <c r="K24" s="107">
        <f>'dXdata - Monthly'!CB30/100</f>
        <v>1.5505419613862648E-2</v>
      </c>
      <c r="L24" s="107">
        <f>'dXdata - Monthly'!CC30/100</f>
        <v>1.4671958928847317E-2</v>
      </c>
      <c r="M24" s="107">
        <f>'dXdata - Monthly'!CD30/100</f>
        <v>1.4001862989753588E-2</v>
      </c>
      <c r="N24" s="107">
        <f>'dXdata - Monthly'!CE30/100</f>
        <v>1.0134696434020318E-2</v>
      </c>
      <c r="O24" s="107">
        <f>'dXdata - Monthly'!CF30/100</f>
        <v>9.3712745080059001E-3</v>
      </c>
      <c r="P24" s="107">
        <f>'dXdata - Monthly'!CG30/100</f>
        <v>6.6237124241808054E-3</v>
      </c>
      <c r="Q24" s="107">
        <f>'dXdata - Monthly'!CH30/100</f>
        <v>4.0273808975215264E-3</v>
      </c>
      <c r="R24" s="107">
        <f>'dXdata - Monthly'!CI30/100</f>
        <v>6.2938731407478077E-3</v>
      </c>
      <c r="S24" s="107">
        <f>'dXdata - Monthly'!CJ30/100</f>
        <v>8.1239910711510266E-3</v>
      </c>
      <c r="T24" s="107">
        <f>'dXdata - Monthly'!CK30/100</f>
        <v>9.7705298233310423E-3</v>
      </c>
      <c r="U24" s="106">
        <f>'dXdata - Monthly'!CL30/100</f>
        <v>6.7137421753762361E-3</v>
      </c>
      <c r="V24" s="107">
        <f>'dXdata - Monthly'!CM30/100</f>
        <v>8.578222971959093E-3</v>
      </c>
      <c r="W24" s="107">
        <f>'dXdata - Monthly'!CN30/100</f>
        <v>6.6720440039889084E-3</v>
      </c>
      <c r="X24" s="107">
        <f>'dXdata - Monthly'!CO30/100</f>
        <v>1.2091357529686375E-2</v>
      </c>
      <c r="Y24" s="107">
        <f>'dXdata - Monthly'!CP30/100</f>
        <v>1.1458180227947867E-2</v>
      </c>
      <c r="Z24" s="107">
        <f>'dXdata - Monthly'!CQ30/100</f>
        <v>1.2483238183146339E-2</v>
      </c>
      <c r="AA24" s="107" t="e">
        <f>'dXdata - Monthly'!CR30/100</f>
        <v>#N/A</v>
      </c>
      <c r="AB24" s="212" t="e">
        <f>'dXdata - Monthly'!CS30/100</f>
        <v>#N/A</v>
      </c>
      <c r="AC24" s="252"/>
    </row>
    <row r="25" spans="1:29" s="206" customFormat="1" ht="16.5" customHeight="1" x14ac:dyDescent="0.2">
      <c r="A25" s="262">
        <v>22</v>
      </c>
      <c r="B25" s="70" t="s">
        <v>38</v>
      </c>
      <c r="C25" s="66" t="s">
        <v>15</v>
      </c>
      <c r="D25" s="69"/>
      <c r="E25" s="71" t="s">
        <v>39</v>
      </c>
      <c r="F25" s="155">
        <f>'dXdata - Annual'!G31/100</f>
        <v>2.4499999999999997E-2</v>
      </c>
      <c r="G25" s="155">
        <f>'dXdata - Annual'!H31/100</f>
        <v>4.2000000000000003E-2</v>
      </c>
      <c r="H25" s="156">
        <f>'dXdata - Annual'!I31/100</f>
        <v>6.950000000000002E-2</v>
      </c>
      <c r="I25" s="158">
        <f>'dXdata - Monthly'!BZ31/100</f>
        <v>6.4500000000000002E-2</v>
      </c>
      <c r="J25" s="157">
        <f>'dXdata - Monthly'!CA31/100</f>
        <v>6.7000000000000004E-2</v>
      </c>
      <c r="K25" s="157">
        <f>'dXdata - Monthly'!CB31/100</f>
        <v>6.7000000000000004E-2</v>
      </c>
      <c r="L25" s="157">
        <f>'dXdata - Monthly'!CC31/100</f>
        <v>6.7000000000000004E-2</v>
      </c>
      <c r="M25" s="157">
        <f>'dXdata - Monthly'!CD31/100</f>
        <v>6.7000000000000004E-2</v>
      </c>
      <c r="N25" s="157">
        <f>'dXdata - Monthly'!CE31/100</f>
        <v>6.9500000000000006E-2</v>
      </c>
      <c r="O25" s="157">
        <f>'dXdata - Monthly'!CF31/100</f>
        <v>7.2000000000000008E-2</v>
      </c>
      <c r="P25" s="157">
        <f>'dXdata - Monthly'!CG31/100</f>
        <v>7.2000000000000008E-2</v>
      </c>
      <c r="Q25" s="157">
        <f>'dXdata - Monthly'!CH31/100</f>
        <v>7.2000000000000008E-2</v>
      </c>
      <c r="R25" s="157">
        <f>'dXdata - Monthly'!CI31/100</f>
        <v>7.2000000000000008E-2</v>
      </c>
      <c r="S25" s="157">
        <f>'dXdata - Monthly'!CJ31/100</f>
        <v>7.2000000000000008E-2</v>
      </c>
      <c r="T25" s="157">
        <f>'dXdata - Monthly'!CK31/100</f>
        <v>7.2000000000000008E-2</v>
      </c>
      <c r="U25" s="158">
        <f>'dXdata - Monthly'!CL31/100</f>
        <v>7.2000000000000008E-2</v>
      </c>
      <c r="V25" s="157">
        <f>'dXdata - Monthly'!CM31/100</f>
        <v>7.2000000000000008E-2</v>
      </c>
      <c r="W25" s="157">
        <f>'dXdata - Monthly'!CN31/100</f>
        <v>7.2000000000000008E-2</v>
      </c>
      <c r="X25" s="157">
        <f>'dXdata - Monthly'!CO31/100</f>
        <v>7.2000000000000008E-2</v>
      </c>
      <c r="Y25" s="157">
        <f>'dXdata - Monthly'!CP31/100</f>
        <v>7.2000000000000008E-2</v>
      </c>
      <c r="Z25" s="157">
        <f>'dXdata - Monthly'!CQ31/100</f>
        <v>6.9500000000000006E-2</v>
      </c>
      <c r="AA25" s="157">
        <f>'dXdata - Monthly'!CR31/100</f>
        <v>6.7000000000000004E-2</v>
      </c>
      <c r="AB25" s="222">
        <f>'dXdata - Monthly'!CS31/100</f>
        <v>6.7000000000000004E-2</v>
      </c>
      <c r="AC25" s="249"/>
    </row>
    <row r="26" spans="1:29" s="206" customFormat="1" ht="16.5" customHeight="1" thickBot="1" x14ac:dyDescent="0.25">
      <c r="A26" s="261">
        <v>23</v>
      </c>
      <c r="B26" s="115" t="s">
        <v>40</v>
      </c>
      <c r="C26" s="116"/>
      <c r="D26" s="117"/>
      <c r="E26" s="118" t="s">
        <v>41</v>
      </c>
      <c r="F26" s="127">
        <f>'dXdata - Annual'!G32/100</f>
        <v>5.0000000000000001E-3</v>
      </c>
      <c r="G26" s="127">
        <f>'dXdata - Annual'!H32/100</f>
        <v>2.2499999999999999E-2</v>
      </c>
      <c r="H26" s="128">
        <f>'dXdata - Annual'!I32/100</f>
        <v>0.05</v>
      </c>
      <c r="I26" s="120">
        <f>'dXdata - Monthly'!BZ32/100</f>
        <v>4.4999999999999998E-2</v>
      </c>
      <c r="J26" s="119">
        <f>'dXdata - Monthly'!CA32/100</f>
        <v>4.7500000000000001E-2</v>
      </c>
      <c r="K26" s="119">
        <f>'dXdata - Monthly'!CB32/100</f>
        <v>4.7500000000000001E-2</v>
      </c>
      <c r="L26" s="119">
        <f>'dXdata - Monthly'!CC32/100</f>
        <v>4.7500000000000001E-2</v>
      </c>
      <c r="M26" s="119">
        <f>'dXdata - Monthly'!CD32/100</f>
        <v>4.7500000000000001E-2</v>
      </c>
      <c r="N26" s="119">
        <f>'dXdata - Monthly'!CE32/100</f>
        <v>0.05</v>
      </c>
      <c r="O26" s="119">
        <f>'dXdata - Monthly'!CF32/100</f>
        <v>5.2499999999999998E-2</v>
      </c>
      <c r="P26" s="119">
        <f>'dXdata - Monthly'!CG32/100</f>
        <v>5.2499999999999998E-2</v>
      </c>
      <c r="Q26" s="119">
        <f>'dXdata - Monthly'!CH32/100</f>
        <v>5.2499999999999998E-2</v>
      </c>
      <c r="R26" s="119">
        <f>'dXdata - Monthly'!CI32/100</f>
        <v>5.2499999999999998E-2</v>
      </c>
      <c r="S26" s="119">
        <f>'dXdata - Monthly'!CJ32/100</f>
        <v>5.2499999999999998E-2</v>
      </c>
      <c r="T26" s="119">
        <f>'dXdata - Monthly'!CK32/100</f>
        <v>5.2499999999999998E-2</v>
      </c>
      <c r="U26" s="120">
        <f>'dXdata - Monthly'!CL32/100</f>
        <v>5.2499999999999998E-2</v>
      </c>
      <c r="V26" s="119">
        <f>'dXdata - Monthly'!CM32/100</f>
        <v>5.2499999999999998E-2</v>
      </c>
      <c r="W26" s="119">
        <f>'dXdata - Monthly'!CN32/100</f>
        <v>5.2499999999999998E-2</v>
      </c>
      <c r="X26" s="119">
        <f>'dXdata - Monthly'!CO32/100</f>
        <v>5.2499999999999998E-2</v>
      </c>
      <c r="Y26" s="119">
        <f>'dXdata - Monthly'!CP32/100</f>
        <v>5.2499999999999998E-2</v>
      </c>
      <c r="Z26" s="119">
        <f>'dXdata - Monthly'!CQ32/100</f>
        <v>0.05</v>
      </c>
      <c r="AA26" s="119">
        <f>'dXdata - Monthly'!CR32/100</f>
        <v>4.7500000000000001E-2</v>
      </c>
      <c r="AB26" s="223">
        <f>'dXdata - Monthly'!CS32/100</f>
        <v>4.7500000000000001E-2</v>
      </c>
      <c r="AC26" s="249"/>
    </row>
    <row r="27" spans="1:29" s="206" customFormat="1" ht="16.5" customHeight="1" thickBot="1" x14ac:dyDescent="0.25">
      <c r="A27" s="263"/>
      <c r="B27" s="56" t="s">
        <v>42</v>
      </c>
      <c r="C27" s="57"/>
      <c r="D27" s="58"/>
      <c r="E27" s="234" t="s">
        <v>42</v>
      </c>
      <c r="F27" s="235"/>
      <c r="G27" s="235"/>
      <c r="H27" s="235"/>
      <c r="I27" s="236"/>
      <c r="J27" s="236"/>
      <c r="K27" s="236"/>
      <c r="L27" s="236"/>
      <c r="M27" s="236"/>
      <c r="N27" s="236"/>
      <c r="O27" s="236"/>
      <c r="P27" s="236"/>
      <c r="Q27" s="236"/>
      <c r="R27" s="236"/>
      <c r="S27" s="236"/>
      <c r="T27" s="236"/>
      <c r="U27" s="236"/>
      <c r="V27" s="236"/>
      <c r="W27" s="236"/>
      <c r="X27" s="236"/>
      <c r="Y27" s="236"/>
      <c r="Z27" s="236"/>
      <c r="AA27" s="236"/>
      <c r="AB27" s="247"/>
      <c r="AC27" s="249"/>
    </row>
    <row r="28" spans="1:29" s="206" customFormat="1" ht="16.5" customHeight="1" x14ac:dyDescent="0.2">
      <c r="A28" s="261">
        <v>25</v>
      </c>
      <c r="B28" s="112" t="s">
        <v>43</v>
      </c>
      <c r="C28" s="103" t="s">
        <v>44</v>
      </c>
      <c r="D28" s="104"/>
      <c r="E28" s="113" t="s">
        <v>249</v>
      </c>
      <c r="F28" s="108">
        <f>'dXdata - Annual'!G33</f>
        <v>91.533649999999994</v>
      </c>
      <c r="G28" s="108">
        <f>'dXdata - Annual'!H33</f>
        <v>97.807407999999995</v>
      </c>
      <c r="H28" s="190">
        <f>'dXdata - Annual'!I33</f>
        <v>101.979097</v>
      </c>
      <c r="I28" s="164">
        <f>'dXdata - Monthly'!BZ33</f>
        <v>8.8303790000000006</v>
      </c>
      <c r="J28" s="197">
        <f>'dXdata - Monthly'!CA33</f>
        <v>8.5866679999999995</v>
      </c>
      <c r="K28" s="197">
        <f>'dXdata - Monthly'!CB33</f>
        <v>8.451416</v>
      </c>
      <c r="L28" s="197">
        <f>'dXdata - Monthly'!CC33</f>
        <v>8.4555089999999993</v>
      </c>
      <c r="M28" s="197">
        <f>'dXdata - Monthly'!CD33</f>
        <v>8.6217140000000008</v>
      </c>
      <c r="N28" s="197">
        <f>'dXdata - Monthly'!CE33</f>
        <v>8.4333329999999993</v>
      </c>
      <c r="O28" s="197">
        <f>'dXdata - Monthly'!CF33</f>
        <v>8.3391249999999992</v>
      </c>
      <c r="P28" s="197">
        <f>'dXdata - Monthly'!CG33</f>
        <v>8.3861460000000001</v>
      </c>
      <c r="Q28" s="197">
        <f>'dXdata - Monthly'!CH33</f>
        <v>8.4439130000000002</v>
      </c>
      <c r="R28" s="197">
        <f>'dXdata - Monthly'!CI33</f>
        <v>8.4390040000000006</v>
      </c>
      <c r="S28" s="197">
        <f>'dXdata - Monthly'!CJ33</f>
        <v>8.4703680000000006</v>
      </c>
      <c r="T28" s="197">
        <f>'dXdata - Monthly'!CK33</f>
        <v>8.5215219999999992</v>
      </c>
      <c r="U28" s="164">
        <f>'dXdata - Monthly'!CL33</f>
        <v>8.5045809999999999</v>
      </c>
      <c r="V28" s="197">
        <f>'dXdata - Monthly'!CM33</f>
        <v>8.3943290000000008</v>
      </c>
      <c r="W28" s="197">
        <f>'dXdata - Monthly'!CN33</f>
        <v>8.4149790000000007</v>
      </c>
      <c r="X28" s="197">
        <f>'dXdata - Monthly'!CO33</f>
        <v>8.6844280000000005</v>
      </c>
      <c r="Y28" s="197">
        <f>'dXdata - Monthly'!CP33</f>
        <v>8.4928209999999993</v>
      </c>
      <c r="Z28" s="197">
        <f>'dXdata - Monthly'!CQ33</f>
        <v>8.4854590000000005</v>
      </c>
      <c r="AA28" s="197" t="e">
        <f>'dXdata - Monthly'!CR33</f>
        <v>#N/A</v>
      </c>
      <c r="AB28" s="224" t="e">
        <f>'dXdata - Monthly'!CS33</f>
        <v>#N/A</v>
      </c>
      <c r="AC28" s="249"/>
    </row>
    <row r="29" spans="1:29" s="206" customFormat="1" ht="16.5" customHeight="1" x14ac:dyDescent="0.2">
      <c r="A29" s="262">
        <v>26</v>
      </c>
      <c r="B29" s="72" t="s">
        <v>45</v>
      </c>
      <c r="C29" s="61" t="s">
        <v>46</v>
      </c>
      <c r="D29" s="62"/>
      <c r="E29" s="71" t="s">
        <v>250</v>
      </c>
      <c r="F29" s="98">
        <f>'dXdata - Annual'!G34</f>
        <v>36.891662829486954</v>
      </c>
      <c r="G29" s="98">
        <f>'dXdata - Annual'!H34</f>
        <v>41.034432390100214</v>
      </c>
      <c r="H29" s="99">
        <f>'dXdata - Annual'!I34</f>
        <v>41.477947072566117</v>
      </c>
      <c r="I29" s="169">
        <f>'dXdata - Monthly'!BZ34</f>
        <v>3.6881105532490315</v>
      </c>
      <c r="J29" s="170">
        <f>'dXdata - Monthly'!CA34</f>
        <v>3.4584672356982686</v>
      </c>
      <c r="K29" s="170">
        <f>'dXdata - Monthly'!CB34</f>
        <v>3.3858011637260987</v>
      </c>
      <c r="L29" s="170">
        <f>'dXdata - Monthly'!CC34</f>
        <v>3.386259667589127</v>
      </c>
      <c r="M29" s="170">
        <f>'dXdata - Monthly'!CD34</f>
        <v>3.4867454639908257</v>
      </c>
      <c r="N29" s="170">
        <f>'dXdata - Monthly'!CE34</f>
        <v>3.4254978506833202</v>
      </c>
      <c r="O29" s="170">
        <f>'dXdata - Monthly'!CF34</f>
        <v>3.364608887174632</v>
      </c>
      <c r="P29" s="170">
        <f>'dXdata - Monthly'!CG34</f>
        <v>3.4396845688827011</v>
      </c>
      <c r="Q29" s="170">
        <f>'dXdata - Monthly'!CH34</f>
        <v>3.4453105831881627</v>
      </c>
      <c r="R29" s="170">
        <f>'dXdata - Monthly'!CI34</f>
        <v>3.52100965750734</v>
      </c>
      <c r="S29" s="170">
        <f>'dXdata - Monthly'!CJ34</f>
        <v>3.454143953774516</v>
      </c>
      <c r="T29" s="170">
        <f>'dXdata - Monthly'!CK34</f>
        <v>3.4223074871020867</v>
      </c>
      <c r="U29" s="169">
        <f>'dXdata - Monthly'!CL34</f>
        <v>3.4589047518442482</v>
      </c>
      <c r="V29" s="170">
        <f>'dXdata - Monthly'!CM34</f>
        <v>3.354777026535817</v>
      </c>
      <c r="W29" s="170">
        <f>'dXdata - Monthly'!CN34</f>
        <v>3.417672341293887</v>
      </c>
      <c r="X29" s="170">
        <f>'dXdata - Monthly'!CO34</f>
        <v>3.5218971631858564</v>
      </c>
      <c r="Y29" s="170">
        <f>'dXdata - Monthly'!CP34</f>
        <v>3.5373025164543495</v>
      </c>
      <c r="Z29" s="170">
        <f>'dXdata - Monthly'!CQ34</f>
        <v>3.5664653400243491</v>
      </c>
      <c r="AA29" s="170" t="e">
        <f>'dXdata - Monthly'!CR34</f>
        <v>#N/A</v>
      </c>
      <c r="AB29" s="225" t="e">
        <f>'dXdata - Monthly'!CS34</f>
        <v>#N/A</v>
      </c>
      <c r="AC29" s="249"/>
    </row>
    <row r="30" spans="1:29" s="210" customFormat="1" ht="16.5" customHeight="1" x14ac:dyDescent="0.2">
      <c r="A30" s="261">
        <v>28</v>
      </c>
      <c r="B30" s="112" t="s">
        <v>47</v>
      </c>
      <c r="C30" s="103" t="s">
        <v>48</v>
      </c>
      <c r="D30" s="104"/>
      <c r="E30" s="180" t="s">
        <v>49</v>
      </c>
      <c r="F30" s="123">
        <f>'dXdata - Annual'!G36</f>
        <v>15017</v>
      </c>
      <c r="G30" s="123">
        <f>'dXdata - Annual'!H36</f>
        <v>17306</v>
      </c>
      <c r="H30" s="124">
        <f>'dXdata - Annual'!I36</f>
        <v>19579</v>
      </c>
      <c r="I30" s="178">
        <f>'dXdata - Monthly'!BZ36</f>
        <v>1295</v>
      </c>
      <c r="J30" s="179">
        <f>'dXdata - Monthly'!CA36</f>
        <v>1238</v>
      </c>
      <c r="K30" s="179">
        <f>'dXdata - Monthly'!CB36</f>
        <v>1094</v>
      </c>
      <c r="L30" s="179">
        <f>'dXdata - Monthly'!CC36</f>
        <v>1164</v>
      </c>
      <c r="M30" s="179">
        <f>'dXdata - Monthly'!CD36</f>
        <v>2076</v>
      </c>
      <c r="N30" s="179">
        <f>'dXdata - Monthly'!CE36</f>
        <v>1239</v>
      </c>
      <c r="O30" s="179">
        <f>'dXdata - Monthly'!CF36</f>
        <v>1621</v>
      </c>
      <c r="P30" s="179">
        <f>'dXdata - Monthly'!CG36</f>
        <v>1680</v>
      </c>
      <c r="Q30" s="179">
        <f>'dXdata - Monthly'!CH36</f>
        <v>2734</v>
      </c>
      <c r="R30" s="179">
        <f>'dXdata - Monthly'!CI36</f>
        <v>2137</v>
      </c>
      <c r="S30" s="179">
        <f>'dXdata - Monthly'!CJ36</f>
        <v>1808</v>
      </c>
      <c r="T30" s="179">
        <f>'dXdata - Monthly'!CK36</f>
        <v>1493</v>
      </c>
      <c r="U30" s="178">
        <f>'dXdata - Monthly'!CL36</f>
        <v>1951</v>
      </c>
      <c r="V30" s="179">
        <f>'dXdata - Monthly'!CM36</f>
        <v>1674</v>
      </c>
      <c r="W30" s="179">
        <f>'dXdata - Monthly'!CN36</f>
        <v>1760</v>
      </c>
      <c r="X30" s="179">
        <f>'dXdata - Monthly'!CO36</f>
        <v>1831</v>
      </c>
      <c r="Y30" s="179">
        <f>'dXdata - Monthly'!CP36</f>
        <v>1996</v>
      </c>
      <c r="Z30" s="179">
        <f>'dXdata - Monthly'!CQ36</f>
        <v>1966</v>
      </c>
      <c r="AA30" s="179">
        <f>'dXdata - Monthly'!CR36</f>
        <v>2471</v>
      </c>
      <c r="AB30" s="226">
        <f>'dXdata - Monthly'!CS36</f>
        <v>1675</v>
      </c>
      <c r="AC30" s="253"/>
    </row>
    <row r="31" spans="1:29" s="206" customFormat="1" ht="16.5" customHeight="1" x14ac:dyDescent="0.2">
      <c r="A31" s="262">
        <v>29</v>
      </c>
      <c r="B31" s="72" t="s">
        <v>50</v>
      </c>
      <c r="C31" s="61" t="s">
        <v>51</v>
      </c>
      <c r="D31" s="62"/>
      <c r="E31" s="71" t="s">
        <v>222</v>
      </c>
      <c r="F31" s="93">
        <f>'dXdata - Annual'!G37</f>
        <v>2731</v>
      </c>
      <c r="G31" s="93">
        <f>'dXdata - Annual'!H37</f>
        <v>2374</v>
      </c>
      <c r="H31" s="100">
        <f>'dXdata - Annual'!I37</f>
        <v>2572</v>
      </c>
      <c r="I31" s="167">
        <f>'dXdata - Monthly'!BZ37</f>
        <v>209</v>
      </c>
      <c r="J31" s="168">
        <f>'dXdata - Monthly'!CA37</f>
        <v>202</v>
      </c>
      <c r="K31" s="168">
        <f>'dXdata - Monthly'!CB37</f>
        <v>244</v>
      </c>
      <c r="L31" s="168">
        <f>'dXdata - Monthly'!CC37</f>
        <v>211</v>
      </c>
      <c r="M31" s="168">
        <f>'dXdata - Monthly'!CD37</f>
        <v>256</v>
      </c>
      <c r="N31" s="168">
        <f>'dXdata - Monthly'!CE37</f>
        <v>200</v>
      </c>
      <c r="O31" s="168">
        <f>'dXdata - Monthly'!CF37</f>
        <v>173</v>
      </c>
      <c r="P31" s="168">
        <f>'dXdata - Monthly'!CG37</f>
        <v>220</v>
      </c>
      <c r="Q31" s="168">
        <f>'dXdata - Monthly'!CH37</f>
        <v>234</v>
      </c>
      <c r="R31" s="168">
        <f>'dXdata - Monthly'!CI37</f>
        <v>212</v>
      </c>
      <c r="S31" s="168">
        <f>'dXdata - Monthly'!CJ37</f>
        <v>237</v>
      </c>
      <c r="T31" s="168">
        <f>'dXdata - Monthly'!CK37</f>
        <v>174</v>
      </c>
      <c r="U31" s="167">
        <f>'dXdata - Monthly'!CL37</f>
        <v>192</v>
      </c>
      <c r="V31" s="168">
        <f>'dXdata - Monthly'!CM37</f>
        <v>203</v>
      </c>
      <c r="W31" s="168">
        <f>'dXdata - Monthly'!CN37</f>
        <v>224</v>
      </c>
      <c r="X31" s="168">
        <f>'dXdata - Monthly'!CO37</f>
        <v>266</v>
      </c>
      <c r="Y31" s="168">
        <f>'dXdata - Monthly'!CP37</f>
        <v>218</v>
      </c>
      <c r="Z31" s="168">
        <f>'dXdata - Monthly'!CQ37</f>
        <v>184</v>
      </c>
      <c r="AA31" s="168">
        <f>'dXdata - Monthly'!CR37</f>
        <v>252</v>
      </c>
      <c r="AB31" s="227" t="e">
        <f>'dXdata - Monthly'!CS37</f>
        <v>#N/A</v>
      </c>
      <c r="AC31" s="249"/>
    </row>
    <row r="32" spans="1:29" s="206" customFormat="1" ht="16.5" customHeight="1" x14ac:dyDescent="0.2">
      <c r="A32" s="261">
        <v>31</v>
      </c>
      <c r="B32" s="112" t="s">
        <v>53</v>
      </c>
      <c r="C32" s="103" t="s">
        <v>52</v>
      </c>
      <c r="D32" s="104"/>
      <c r="E32" s="113" t="s">
        <v>252</v>
      </c>
      <c r="F32" s="123">
        <f>'dXdata - Annual'!G38</f>
        <v>27684</v>
      </c>
      <c r="G32" s="123">
        <f>'dXdata - Annual'!H38</f>
        <v>29659</v>
      </c>
      <c r="H32" s="124">
        <f>'dXdata - Annual'!I38</f>
        <v>27408</v>
      </c>
      <c r="I32" s="178">
        <f>'dXdata - Monthly'!BZ38</f>
        <v>1198</v>
      </c>
      <c r="J32" s="179">
        <f>'dXdata - Monthly'!CA38</f>
        <v>1738</v>
      </c>
      <c r="K32" s="179">
        <f>'dXdata - Monthly'!CB38</f>
        <v>2424</v>
      </c>
      <c r="L32" s="179">
        <f>'dXdata - Monthly'!CC38</f>
        <v>2686</v>
      </c>
      <c r="M32" s="179">
        <f>'dXdata - Monthly'!CD38</f>
        <v>3117</v>
      </c>
      <c r="N32" s="179">
        <f>'dXdata - Monthly'!CE38</f>
        <v>3140</v>
      </c>
      <c r="O32" s="179">
        <f>'dXdata - Monthly'!CF38</f>
        <v>2644</v>
      </c>
      <c r="P32" s="179">
        <f>'dXdata - Monthly'!CG38</f>
        <v>2716</v>
      </c>
      <c r="Q32" s="179">
        <f>'dXdata - Monthly'!CH38</f>
        <v>2430</v>
      </c>
      <c r="R32" s="179">
        <f>'dXdata - Monthly'!CI38</f>
        <v>2169</v>
      </c>
      <c r="S32" s="179">
        <f>'dXdata - Monthly'!CJ38</f>
        <v>1783</v>
      </c>
      <c r="T32" s="179">
        <f>'dXdata - Monthly'!CK38</f>
        <v>1363</v>
      </c>
      <c r="U32" s="178">
        <f>'dXdata - Monthly'!CL38</f>
        <v>1649</v>
      </c>
      <c r="V32" s="179">
        <f>'dXdata - Monthly'!CM38</f>
        <v>2132</v>
      </c>
      <c r="W32" s="179">
        <f>'dXdata - Monthly'!CN38</f>
        <v>2658</v>
      </c>
      <c r="X32" s="179">
        <f>'dXdata - Monthly'!CO38</f>
        <v>2876</v>
      </c>
      <c r="Y32" s="179">
        <f>'dXdata - Monthly'!CP38</f>
        <v>3090</v>
      </c>
      <c r="Z32" s="179">
        <f>'dXdata - Monthly'!CQ38</f>
        <v>2737</v>
      </c>
      <c r="AA32" s="179">
        <f>'dXdata - Monthly'!CR38</f>
        <v>2376</v>
      </c>
      <c r="AB32" s="226">
        <f>'dXdata - Monthly'!CS38</f>
        <v>2186</v>
      </c>
      <c r="AC32" s="249"/>
    </row>
    <row r="33" spans="1:29" s="206" customFormat="1" ht="16.5" customHeight="1" x14ac:dyDescent="0.2">
      <c r="A33" s="262">
        <v>32</v>
      </c>
      <c r="B33" s="72" t="s">
        <v>54</v>
      </c>
      <c r="C33" s="61" t="s">
        <v>51</v>
      </c>
      <c r="D33" s="62"/>
      <c r="E33" s="71" t="s">
        <v>251</v>
      </c>
      <c r="F33" s="182">
        <f>'dXdata - Annual'!G40</f>
        <v>73.496694719515759</v>
      </c>
      <c r="G33" s="182">
        <f>'dXdata - Annual'!H40</f>
        <v>76.273627362736278</v>
      </c>
      <c r="H33" s="183">
        <f>'dXdata - Annual'!I40</f>
        <v>80.611764705882351</v>
      </c>
      <c r="I33" s="185">
        <f>'dXdata - Monthly'!BZ40*100</f>
        <v>64.686825053995676</v>
      </c>
      <c r="J33" s="184">
        <f>'dXdata - Monthly'!CA40*100</f>
        <v>72.841575859178548</v>
      </c>
      <c r="K33" s="184">
        <f>'dXdata - Monthly'!CB40*100</f>
        <v>73.144236572118288</v>
      </c>
      <c r="L33" s="184">
        <f>'dXdata - Monthly'!CC40*100</f>
        <v>85.759897828863345</v>
      </c>
      <c r="M33" s="184">
        <f>'dXdata - Monthly'!CD40*100</f>
        <v>85.397260273972591</v>
      </c>
      <c r="N33" s="184">
        <f>'dXdata - Monthly'!CE40*100</f>
        <v>79.715663874079709</v>
      </c>
      <c r="O33" s="184">
        <f>'dXdata - Monthly'!CF40*100</f>
        <v>81.429011395133969</v>
      </c>
      <c r="P33" s="184">
        <f>'dXdata - Monthly'!CG40*100</f>
        <v>86.800894854586133</v>
      </c>
      <c r="Q33" s="184">
        <f>'dXdata - Monthly'!CH40*100</f>
        <v>76.151676590410531</v>
      </c>
      <c r="R33" s="184">
        <f>'dXdata - Monthly'!CI40*100</f>
        <v>80.782122905027933</v>
      </c>
      <c r="S33" s="184">
        <f>'dXdata - Monthly'!CJ40*100</f>
        <v>80.062864840592724</v>
      </c>
      <c r="T33" s="184">
        <f>'dXdata - Monthly'!CK40*100</f>
        <v>109.21474358974359</v>
      </c>
      <c r="U33" s="185">
        <f>'dXdata - Monthly'!CL40*100</f>
        <v>77.164248947122132</v>
      </c>
      <c r="V33" s="184">
        <f>'dXdata - Monthly'!CM40*100</f>
        <v>78.642567318332723</v>
      </c>
      <c r="W33" s="184">
        <f>'dXdata - Monthly'!CN40*100</f>
        <v>83.769303498266623</v>
      </c>
      <c r="X33" s="184">
        <f>'dXdata - Monthly'!CO40*100</f>
        <v>82.383271268977367</v>
      </c>
      <c r="Y33" s="184">
        <f>'dXdata - Monthly'!CP40*100</f>
        <v>71.247406041042197</v>
      </c>
      <c r="Z33" s="184">
        <f>'dXdata - Monthly'!CQ40*100</f>
        <v>72.064244339125864</v>
      </c>
      <c r="AA33" s="184">
        <f>'dXdata - Monthly'!CR40*100</f>
        <v>65.945045795170685</v>
      </c>
      <c r="AB33" s="228">
        <f>'dXdata - Monthly'!CS40*100</f>
        <v>61.821266968325794</v>
      </c>
      <c r="AC33" s="249"/>
    </row>
    <row r="34" spans="1:29" s="206" customFormat="1" ht="16.5" customHeight="1" thickBot="1" x14ac:dyDescent="0.25">
      <c r="A34" s="261">
        <v>33</v>
      </c>
      <c r="B34" s="115" t="s">
        <v>55</v>
      </c>
      <c r="C34" s="103" t="s">
        <v>44</v>
      </c>
      <c r="D34" s="117"/>
      <c r="E34" s="118" t="s">
        <v>253</v>
      </c>
      <c r="F34" s="144">
        <f>'dXdata - Annual'!G39</f>
        <v>489.97449999999998</v>
      </c>
      <c r="G34" s="144">
        <f>'dXdata - Annual'!H39</f>
        <v>511.47158333333334</v>
      </c>
      <c r="H34" s="145">
        <f>'dXdata - Annual'!I39</f>
        <v>536.58783333333338</v>
      </c>
      <c r="I34" s="147">
        <f>'dXdata - Monthly'!BZ39/1000</f>
        <v>508.51499999999999</v>
      </c>
      <c r="J34" s="146">
        <f>'dXdata - Monthly'!CA39/1000</f>
        <v>506.82299999999998</v>
      </c>
      <c r="K34" s="146">
        <f>'dXdata - Monthly'!CB39/1000</f>
        <v>535.90300000000002</v>
      </c>
      <c r="L34" s="146">
        <f>'dXdata - Monthly'!CC39/1000</f>
        <v>548.58500000000004</v>
      </c>
      <c r="M34" s="146">
        <f>'dXdata - Monthly'!CD39/1000</f>
        <v>552.41200000000003</v>
      </c>
      <c r="N34" s="146">
        <f>'dXdata - Monthly'!CE39/1000</f>
        <v>552.12199999999996</v>
      </c>
      <c r="O34" s="146">
        <f>'dXdata - Monthly'!CF39/1000</f>
        <v>539.73</v>
      </c>
      <c r="P34" s="146">
        <f>'dXdata - Monthly'!CG39/1000</f>
        <v>522.75</v>
      </c>
      <c r="Q34" s="146">
        <f>'dXdata - Monthly'!CH39/1000</f>
        <v>548.68700000000001</v>
      </c>
      <c r="R34" s="146">
        <f>'dXdata - Monthly'!CI39/1000</f>
        <v>546.08500000000004</v>
      </c>
      <c r="S34" s="146">
        <f>'dXdata - Monthly'!CJ39/1000</f>
        <v>539.88699999999994</v>
      </c>
      <c r="T34" s="146">
        <f>'dXdata - Monthly'!CK39/1000</f>
        <v>537.55499999999995</v>
      </c>
      <c r="U34" s="147">
        <f>'dXdata - Monthly'!CL39/1000</f>
        <v>569.38900000000001</v>
      </c>
      <c r="V34" s="146">
        <f>'dXdata - Monthly'!CM39/1000</f>
        <v>583.10699999999997</v>
      </c>
      <c r="W34" s="146">
        <f>'dXdata - Monthly'!CN39/1000</f>
        <v>596.20600000000002</v>
      </c>
      <c r="X34" s="146">
        <f>'dXdata - Monthly'!CO39/1000</f>
        <v>608.53499999999997</v>
      </c>
      <c r="Y34" s="146">
        <f>'dXdata - Monthly'!CP39/1000</f>
        <v>612.80399999999997</v>
      </c>
      <c r="Z34" s="146">
        <f>'dXdata - Monthly'!CQ39/1000</f>
        <v>623.18200000000002</v>
      </c>
      <c r="AA34" s="146">
        <f>'dXdata - Monthly'!CR39/1000</f>
        <v>606.58900000000006</v>
      </c>
      <c r="AB34" s="229">
        <f>'dXdata - Monthly'!CS39/1000</f>
        <v>609.05799999999999</v>
      </c>
      <c r="AC34" s="249"/>
    </row>
    <row r="35" spans="1:29" s="206" customFormat="1" ht="16.5" customHeight="1" thickBot="1" x14ac:dyDescent="0.25">
      <c r="A35" s="261"/>
      <c r="B35" s="148" t="s">
        <v>56</v>
      </c>
      <c r="C35" s="149"/>
      <c r="D35" s="150"/>
      <c r="E35" s="234" t="s">
        <v>56</v>
      </c>
      <c r="F35" s="235"/>
      <c r="G35" s="235"/>
      <c r="H35" s="235"/>
      <c r="I35" s="236"/>
      <c r="J35" s="236"/>
      <c r="K35" s="236"/>
      <c r="L35" s="236"/>
      <c r="M35" s="236"/>
      <c r="N35" s="236"/>
      <c r="O35" s="236"/>
      <c r="P35" s="236"/>
      <c r="Q35" s="236"/>
      <c r="R35" s="236"/>
      <c r="S35" s="236"/>
      <c r="T35" s="236"/>
      <c r="U35" s="236"/>
      <c r="V35" s="236"/>
      <c r="W35" s="236"/>
      <c r="X35" s="236"/>
      <c r="Y35" s="236"/>
      <c r="Z35" s="236"/>
      <c r="AA35" s="236"/>
      <c r="AB35" s="247"/>
      <c r="AC35" s="249"/>
    </row>
    <row r="36" spans="1:29" s="211" customFormat="1" ht="16.5" customHeight="1" x14ac:dyDescent="0.2">
      <c r="A36" s="264">
        <v>35</v>
      </c>
      <c r="B36" s="153" t="s">
        <v>57</v>
      </c>
      <c r="C36" s="153" t="s">
        <v>46</v>
      </c>
      <c r="D36" s="154"/>
      <c r="E36" s="74" t="s">
        <v>257</v>
      </c>
      <c r="F36" s="182">
        <f>'dXdata - Annual'!G41</f>
        <v>88.929502555535578</v>
      </c>
      <c r="G36" s="182">
        <f>'dXdata - Annual'!H41</f>
        <v>107.20479247926475</v>
      </c>
      <c r="H36" s="183">
        <f>'dXdata - Annual'!I41</f>
        <v>400.61625460451711</v>
      </c>
      <c r="I36" s="173">
        <f>'dXdata - Monthly'!BZ41</f>
        <v>10.123479114528244</v>
      </c>
      <c r="J36" s="198">
        <f>'dXdata - Monthly'!CA41</f>
        <v>10.186011278916425</v>
      </c>
      <c r="K36" s="198">
        <f>'dXdata - Monthly'!CB41</f>
        <v>40.050084406332672</v>
      </c>
      <c r="L36" s="198">
        <f>'dXdata - Monthly'!CC41</f>
        <v>46.333335860045167</v>
      </c>
      <c r="M36" s="198">
        <f>'dXdata - Monthly'!CD41</f>
        <v>38.695339242318141</v>
      </c>
      <c r="N36" s="198">
        <f>'dXdata - Monthly'!CE41</f>
        <v>32.766673515597383</v>
      </c>
      <c r="O36" s="198">
        <f>'dXdata - Monthly'!CF41</f>
        <v>36.139467949985821</v>
      </c>
      <c r="P36" s="198">
        <f>'dXdata - Monthly'!CG41</f>
        <v>39.333881741739937</v>
      </c>
      <c r="Q36" s="198">
        <f>'dXdata - Monthly'!CH41</f>
        <v>39.528530636016448</v>
      </c>
      <c r="R36" s="198">
        <f>'dXdata - Monthly'!CI41</f>
        <v>39.185402916554615</v>
      </c>
      <c r="S36" s="198">
        <f>'dXdata - Monthly'!CJ41</f>
        <v>35.772855099106039</v>
      </c>
      <c r="T36" s="198">
        <f>'dXdata - Monthly'!CK41</f>
        <v>32.501192843376245</v>
      </c>
      <c r="U36" s="173">
        <f>'dXdata - Monthly'!CL41</f>
        <v>34.541273173054449</v>
      </c>
      <c r="V36" s="198">
        <f>'dXdata - Monthly'!CM41</f>
        <v>37.628977647654295</v>
      </c>
      <c r="W36" s="198">
        <f>'dXdata - Monthly'!CN41</f>
        <v>34.388368560020069</v>
      </c>
      <c r="X36" s="198">
        <f>'dXdata - Monthly'!CO41</f>
        <v>38.561856229541604</v>
      </c>
      <c r="Y36" s="198">
        <f>'dXdata - Monthly'!CP41</f>
        <v>36.65262523587613</v>
      </c>
      <c r="Z36" s="198">
        <f>'dXdata - Monthly'!CQ41</f>
        <v>34.874232478436248</v>
      </c>
      <c r="AA36" s="198">
        <f>'dXdata - Monthly'!CR41</f>
        <v>33.583319162975329</v>
      </c>
      <c r="AB36" s="230" t="e">
        <f>'dXdata - Monthly'!CS41</f>
        <v>#N/A</v>
      </c>
      <c r="AC36" s="254"/>
    </row>
    <row r="37" spans="1:29" s="211" customFormat="1" ht="16.5" customHeight="1" x14ac:dyDescent="0.2">
      <c r="A37" s="265">
        <v>36</v>
      </c>
      <c r="B37" s="112" t="s">
        <v>58</v>
      </c>
      <c r="C37" s="112" t="s">
        <v>46</v>
      </c>
      <c r="D37" s="125"/>
      <c r="E37" s="126" t="s">
        <v>217</v>
      </c>
      <c r="F37" s="121">
        <f>'dXdata - Annual'!G42</f>
        <v>86.790747999999994</v>
      </c>
      <c r="G37" s="121">
        <f>'dXdata - Annual'!H42</f>
        <v>108.54391600000002</v>
      </c>
      <c r="H37" s="122">
        <f>'dXdata - Annual'!I42</f>
        <v>104.25468999999998</v>
      </c>
      <c r="I37" s="174">
        <f>'dXdata - Monthly'!BZ42</f>
        <v>9.7279599999999995</v>
      </c>
      <c r="J37" s="175">
        <f>'dXdata - Monthly'!CA42</f>
        <v>8.7417739999999995</v>
      </c>
      <c r="K37" s="175">
        <f>'dXdata - Monthly'!CB42</f>
        <v>9.0854149999999994</v>
      </c>
      <c r="L37" s="175">
        <f>'dXdata - Monthly'!CC42</f>
        <v>8.1608669999999996</v>
      </c>
      <c r="M37" s="175">
        <f>'dXdata - Monthly'!CD42</f>
        <v>8.4667589999999997</v>
      </c>
      <c r="N37" s="175">
        <f>'dXdata - Monthly'!CE42</f>
        <v>7.8825880000000002</v>
      </c>
      <c r="O37" s="175">
        <f>'dXdata - Monthly'!CF42</f>
        <v>8.1974490000000007</v>
      </c>
      <c r="P37" s="175">
        <f>'dXdata - Monthly'!CG42</f>
        <v>8.7108489999999996</v>
      </c>
      <c r="Q37" s="175">
        <f>'dXdata - Monthly'!CH42</f>
        <v>9.1721869999999992</v>
      </c>
      <c r="R37" s="175">
        <f>'dXdata - Monthly'!CI42</f>
        <v>8.6753049999999998</v>
      </c>
      <c r="S37" s="175">
        <f>'dXdata - Monthly'!CJ42</f>
        <v>8.7202450000000002</v>
      </c>
      <c r="T37" s="175">
        <f>'dXdata - Monthly'!CK42</f>
        <v>8.7132919999999991</v>
      </c>
      <c r="U37" s="174">
        <f>'dXdata - Monthly'!CL42</f>
        <v>8.3439110000000003</v>
      </c>
      <c r="V37" s="175">
        <f>'dXdata - Monthly'!CM42</f>
        <v>8.7803050000000002</v>
      </c>
      <c r="W37" s="175">
        <f>'dXdata - Monthly'!CN42</f>
        <v>8.3841059999999992</v>
      </c>
      <c r="X37" s="175">
        <f>'dXdata - Monthly'!CO42</f>
        <v>8.5502690000000001</v>
      </c>
      <c r="Y37" s="175">
        <f>'dXdata - Monthly'!CP42</f>
        <v>8.6453059999999997</v>
      </c>
      <c r="Z37" s="175">
        <f>'dXdata - Monthly'!CQ42</f>
        <v>8.3569770000000005</v>
      </c>
      <c r="AA37" s="175">
        <f>'dXdata - Monthly'!CR42</f>
        <v>8.6459569999999992</v>
      </c>
      <c r="AB37" s="231" t="e">
        <f>'dXdata - Monthly'!CS42</f>
        <v>#N/A</v>
      </c>
      <c r="AC37" s="254"/>
    </row>
    <row r="38" spans="1:29" s="211" customFormat="1" ht="16.5" customHeight="1" x14ac:dyDescent="0.2">
      <c r="A38" s="264">
        <v>39</v>
      </c>
      <c r="B38" s="72" t="s">
        <v>59</v>
      </c>
      <c r="C38" s="72" t="s">
        <v>48</v>
      </c>
      <c r="D38" s="73"/>
      <c r="E38" s="74" t="s">
        <v>218</v>
      </c>
      <c r="F38" s="93">
        <f>'dXdata - Annual'!G45</f>
        <v>88</v>
      </c>
      <c r="G38" s="93">
        <f>'dXdata - Annual'!H45</f>
        <v>133</v>
      </c>
      <c r="H38" s="100">
        <f>'dXdata - Annual'!I45</f>
        <v>142</v>
      </c>
      <c r="I38" s="171">
        <f>'dXdata - Monthly'!BZ45</f>
        <v>9</v>
      </c>
      <c r="J38" s="172">
        <f>'dXdata - Monthly'!CA45</f>
        <v>16</v>
      </c>
      <c r="K38" s="172">
        <f>'dXdata - Monthly'!CB45</f>
        <v>14</v>
      </c>
      <c r="L38" s="172">
        <f>'dXdata - Monthly'!CC45</f>
        <v>10</v>
      </c>
      <c r="M38" s="172">
        <f>'dXdata - Monthly'!CD45</f>
        <v>12</v>
      </c>
      <c r="N38" s="172">
        <f>'dXdata - Monthly'!CE45</f>
        <v>11</v>
      </c>
      <c r="O38" s="172">
        <f>'dXdata - Monthly'!CF45</f>
        <v>12</v>
      </c>
      <c r="P38" s="172">
        <f>'dXdata - Monthly'!CG45</f>
        <v>8</v>
      </c>
      <c r="Q38" s="172">
        <f>'dXdata - Monthly'!CH45</f>
        <v>10</v>
      </c>
      <c r="R38" s="172">
        <f>'dXdata - Monthly'!CI45</f>
        <v>12</v>
      </c>
      <c r="S38" s="172">
        <f>'dXdata - Monthly'!CJ45</f>
        <v>16</v>
      </c>
      <c r="T38" s="172">
        <f>'dXdata - Monthly'!CK45</f>
        <v>12</v>
      </c>
      <c r="U38" s="171">
        <f>'dXdata - Monthly'!CL45</f>
        <v>17</v>
      </c>
      <c r="V38" s="172">
        <f>'dXdata - Monthly'!CM45</f>
        <v>21</v>
      </c>
      <c r="W38" s="172">
        <f>'dXdata - Monthly'!CN45</f>
        <v>15</v>
      </c>
      <c r="X38" s="172">
        <f>'dXdata - Monthly'!CO45</f>
        <v>17</v>
      </c>
      <c r="Y38" s="172">
        <f>'dXdata - Monthly'!CP45</f>
        <v>12</v>
      </c>
      <c r="Z38" s="172">
        <f>'dXdata - Monthly'!CQ45</f>
        <v>10</v>
      </c>
      <c r="AA38" s="172">
        <f>'dXdata - Monthly'!CR45</f>
        <v>9</v>
      </c>
      <c r="AB38" s="232" t="e">
        <f>'dXdata - Monthly'!CS45</f>
        <v>#N/A</v>
      </c>
      <c r="AC38" s="254"/>
    </row>
    <row r="39" spans="1:29" s="211" customFormat="1" ht="16.5" customHeight="1" thickBot="1" x14ac:dyDescent="0.25">
      <c r="A39" s="266">
        <v>41</v>
      </c>
      <c r="B39" s="151" t="s">
        <v>60</v>
      </c>
      <c r="C39" s="151" t="s">
        <v>52</v>
      </c>
      <c r="D39" s="152"/>
      <c r="E39" s="152" t="s">
        <v>258</v>
      </c>
      <c r="F39" s="144">
        <f>'dXdata - Annual'!G46</f>
        <v>5620.3611383099997</v>
      </c>
      <c r="G39" s="144">
        <f>'dXdata - Annual'!H46</f>
        <v>5698.8062245299998</v>
      </c>
      <c r="H39" s="145">
        <f>'dXdata - Annual'!I46</f>
        <v>5973.0304303100002</v>
      </c>
      <c r="I39" s="176">
        <f>'dXdata - Monthly'!BZ46</f>
        <v>324.31584199000002</v>
      </c>
      <c r="J39" s="177">
        <f>'dXdata - Monthly'!CA46</f>
        <v>398.96732033000001</v>
      </c>
      <c r="K39" s="177">
        <f>'dXdata - Monthly'!CB46</f>
        <v>482.66511661000004</v>
      </c>
      <c r="L39" s="177">
        <f>'dXdata - Monthly'!CC46</f>
        <v>522.59833058999993</v>
      </c>
      <c r="M39" s="177">
        <f>'dXdata - Monthly'!CD46</f>
        <v>590.02464028999998</v>
      </c>
      <c r="N39" s="177">
        <f>'dXdata - Monthly'!CE46</f>
        <v>479.07646551999989</v>
      </c>
      <c r="O39" s="177">
        <f>'dXdata - Monthly'!CF46</f>
        <v>455.83411607000005</v>
      </c>
      <c r="P39" s="177">
        <f>'dXdata - Monthly'!CG46</f>
        <v>773.71515749000014</v>
      </c>
      <c r="Q39" s="177">
        <f>'dXdata - Monthly'!CH46</f>
        <v>523.77549260000012</v>
      </c>
      <c r="R39" s="177">
        <f>'dXdata - Monthly'!CI46</f>
        <v>460.49854625999996</v>
      </c>
      <c r="S39" s="177">
        <f>'dXdata - Monthly'!CJ46</f>
        <v>518.95537336999996</v>
      </c>
      <c r="T39" s="177">
        <f>'dXdata - Monthly'!CK46</f>
        <v>442.60402919000001</v>
      </c>
      <c r="U39" s="176">
        <f>'dXdata - Monthly'!CL46</f>
        <v>458.67333448999995</v>
      </c>
      <c r="V39" s="177">
        <f>'dXdata - Monthly'!CM46</f>
        <v>660.07945256999994</v>
      </c>
      <c r="W39" s="177">
        <f>'dXdata - Monthly'!CN46</f>
        <v>811.40093365999996</v>
      </c>
      <c r="X39" s="177">
        <f>'dXdata - Monthly'!CO46</f>
        <v>1284.3708531400002</v>
      </c>
      <c r="Y39" s="177">
        <f>'dXdata - Monthly'!CP46</f>
        <v>506.74454362000006</v>
      </c>
      <c r="Z39" s="177">
        <f>'dXdata - Monthly'!CQ46</f>
        <v>670.40399961000003</v>
      </c>
      <c r="AA39" s="177">
        <f>'dXdata - Monthly'!CR46</f>
        <v>581.25566774999993</v>
      </c>
      <c r="AB39" s="233" t="e">
        <f>'dXdata - Monthly'!CS46</f>
        <v>#N/A</v>
      </c>
      <c r="AC39" s="254"/>
    </row>
    <row r="40" spans="1:29" s="205" customFormat="1" ht="27.75" customHeight="1" x14ac:dyDescent="0.2">
      <c r="A40" s="4"/>
      <c r="B40" s="199"/>
      <c r="C40" s="200"/>
      <c r="D40" s="200"/>
      <c r="E40" s="268" t="s">
        <v>248</v>
      </c>
      <c r="F40" s="268"/>
      <c r="G40" s="268"/>
      <c r="H40" s="268"/>
      <c r="I40" s="268"/>
      <c r="J40" s="268"/>
      <c r="K40" s="268"/>
      <c r="L40" s="268"/>
      <c r="M40" s="268"/>
      <c r="N40" s="268"/>
      <c r="O40" s="268"/>
      <c r="P40" s="268"/>
      <c r="Q40" s="268"/>
      <c r="R40" s="268"/>
      <c r="S40" s="268"/>
      <c r="T40" s="268"/>
      <c r="U40" s="268"/>
      <c r="V40" s="268"/>
      <c r="W40" s="268"/>
      <c r="X40" s="268"/>
      <c r="Y40" s="268"/>
      <c r="Z40" s="268"/>
      <c r="AA40" s="268"/>
      <c r="AB40" s="268"/>
      <c r="AC40" s="54"/>
    </row>
    <row r="41" spans="1:29" s="205" customFormat="1" ht="12.75" customHeight="1" x14ac:dyDescent="0.25">
      <c r="A41" s="4"/>
      <c r="B41" s="199"/>
      <c r="C41" s="200"/>
      <c r="D41" s="200"/>
      <c r="E41" s="54" t="s">
        <v>259</v>
      </c>
      <c r="F41" s="89"/>
      <c r="G41" s="89"/>
      <c r="H41" s="89"/>
      <c r="I41" s="89"/>
      <c r="J41" s="89"/>
      <c r="K41" s="89"/>
      <c r="L41" s="89"/>
      <c r="M41" s="89"/>
      <c r="N41" s="89"/>
      <c r="O41" s="89"/>
      <c r="P41" s="89"/>
      <c r="Q41" s="89"/>
      <c r="R41" s="89"/>
      <c r="S41" s="89"/>
      <c r="T41" s="89"/>
      <c r="U41" s="89"/>
      <c r="V41" s="89"/>
      <c r="W41" s="89"/>
      <c r="X41" s="89"/>
      <c r="Y41" s="89"/>
      <c r="Z41" s="89"/>
      <c r="AA41" s="89"/>
      <c r="AB41" s="89"/>
      <c r="AC41" s="54"/>
    </row>
    <row r="42" spans="1:29" s="205" customFormat="1" hidden="1" x14ac:dyDescent="0.25">
      <c r="A42" s="4"/>
      <c r="B42" s="199"/>
      <c r="C42" s="200"/>
      <c r="D42" s="200"/>
      <c r="E42" s="54" t="s">
        <v>221</v>
      </c>
      <c r="F42" s="89"/>
      <c r="G42" s="89"/>
      <c r="H42" s="89"/>
      <c r="I42" s="89"/>
      <c r="J42" s="89"/>
      <c r="K42" s="89"/>
      <c r="L42" s="89"/>
      <c r="M42" s="89"/>
      <c r="N42" s="89"/>
      <c r="O42" s="89"/>
      <c r="P42" s="89"/>
      <c r="Q42" s="89"/>
      <c r="R42" s="89"/>
      <c r="S42" s="89"/>
      <c r="T42" s="89"/>
      <c r="U42" s="89"/>
      <c r="V42" s="89"/>
      <c r="W42" s="89"/>
      <c r="X42" s="89"/>
      <c r="Y42" s="89"/>
      <c r="Z42" s="89"/>
      <c r="AA42" s="89"/>
      <c r="AB42" s="89"/>
      <c r="AC42" s="54"/>
    </row>
    <row r="43" spans="1:29" s="205" customFormat="1" x14ac:dyDescent="0.25">
      <c r="A43" s="4"/>
      <c r="B43" s="199"/>
      <c r="C43" s="200"/>
      <c r="D43" s="200"/>
      <c r="E43" s="54" t="s">
        <v>61</v>
      </c>
      <c r="F43" s="89"/>
      <c r="G43" s="89"/>
      <c r="H43" s="89"/>
      <c r="I43" s="89"/>
      <c r="J43" s="89"/>
      <c r="K43" s="89"/>
      <c r="L43" s="89"/>
      <c r="M43" s="89"/>
      <c r="N43" s="89"/>
      <c r="O43" s="89"/>
      <c r="P43" s="89"/>
      <c r="Q43" s="89"/>
      <c r="R43" s="89"/>
      <c r="S43" s="89"/>
      <c r="T43" s="89"/>
      <c r="U43" s="89"/>
      <c r="V43" s="89"/>
      <c r="W43" s="89"/>
      <c r="X43" s="89"/>
      <c r="Y43" s="89"/>
      <c r="Z43" s="89"/>
      <c r="AA43" s="89"/>
      <c r="AB43" s="89"/>
      <c r="AC43" s="54"/>
    </row>
    <row r="44" spans="1:29" s="205" customFormat="1" x14ac:dyDescent="0.25">
      <c r="A44" s="4"/>
      <c r="B44" s="199"/>
      <c r="C44" s="200"/>
      <c r="D44" s="200"/>
      <c r="E44" s="201" t="s">
        <v>223</v>
      </c>
      <c r="F44" s="202"/>
      <c r="G44" s="202"/>
      <c r="H44" s="202"/>
      <c r="I44" s="89"/>
      <c r="J44" s="89"/>
      <c r="K44" s="89"/>
      <c r="L44" s="89"/>
      <c r="M44" s="89"/>
      <c r="N44" s="89"/>
      <c r="O44" s="89"/>
      <c r="P44" s="89"/>
      <c r="Q44" s="89"/>
      <c r="R44" s="89"/>
      <c r="S44" s="89"/>
      <c r="T44" s="89"/>
      <c r="U44" s="89"/>
      <c r="V44" s="89"/>
      <c r="W44" s="89"/>
      <c r="X44" s="89"/>
      <c r="Y44" s="89"/>
      <c r="Z44" s="89"/>
      <c r="AA44" s="89"/>
      <c r="AB44" s="89"/>
      <c r="AC44" s="54"/>
    </row>
    <row r="45" spans="1:29" s="205" customFormat="1" x14ac:dyDescent="0.25">
      <c r="A45" s="4"/>
      <c r="B45" s="199"/>
      <c r="C45" s="200"/>
      <c r="D45" s="200"/>
      <c r="E45" s="201" t="s">
        <v>225</v>
      </c>
      <c r="F45" s="202"/>
      <c r="G45" s="202"/>
      <c r="H45" s="202"/>
      <c r="I45" s="89"/>
      <c r="J45" s="89"/>
      <c r="K45" s="89"/>
      <c r="L45" s="89"/>
      <c r="M45" s="89"/>
      <c r="N45" s="89"/>
      <c r="O45" s="89"/>
      <c r="P45" s="89"/>
      <c r="Q45" s="89"/>
      <c r="R45" s="89"/>
      <c r="S45" s="89"/>
      <c r="T45" s="89"/>
      <c r="U45" s="89"/>
      <c r="V45" s="89"/>
      <c r="W45" s="89"/>
      <c r="X45" s="89"/>
      <c r="Y45" s="89"/>
      <c r="Z45" s="89"/>
      <c r="AA45" s="89"/>
      <c r="AB45" s="89"/>
      <c r="AC45" s="54"/>
    </row>
    <row r="46" spans="1:29" s="205" customFormat="1" ht="24" customHeight="1" x14ac:dyDescent="0.25">
      <c r="A46" s="4"/>
      <c r="B46" s="199"/>
      <c r="C46" s="200"/>
      <c r="D46" s="200"/>
      <c r="E46" s="267" t="s">
        <v>229</v>
      </c>
      <c r="F46" s="267"/>
      <c r="G46" s="267"/>
      <c r="H46" s="267"/>
      <c r="I46" s="267"/>
      <c r="J46" s="267"/>
      <c r="K46" s="267"/>
      <c r="L46" s="267"/>
      <c r="M46" s="267"/>
      <c r="N46" s="267"/>
      <c r="O46" s="267"/>
      <c r="P46" s="267"/>
      <c r="Q46" s="267"/>
      <c r="R46" s="267"/>
      <c r="S46" s="267"/>
      <c r="T46" s="267"/>
      <c r="U46" s="267"/>
      <c r="V46" s="267"/>
      <c r="W46" s="267"/>
      <c r="X46" s="267"/>
      <c r="Y46" s="267"/>
      <c r="Z46" s="267"/>
      <c r="AA46" s="267"/>
      <c r="AB46" s="267"/>
      <c r="AC46" s="54"/>
    </row>
    <row r="47" spans="1:29" s="205" customFormat="1" ht="12" customHeight="1" x14ac:dyDescent="0.25">
      <c r="A47" s="4"/>
      <c r="B47" s="199"/>
      <c r="C47" s="200"/>
      <c r="D47" s="200"/>
      <c r="E47" s="267" t="s">
        <v>236</v>
      </c>
      <c r="F47" s="267"/>
      <c r="G47" s="267"/>
      <c r="H47" s="267"/>
      <c r="I47" s="187"/>
      <c r="J47" s="187"/>
      <c r="K47" s="187"/>
      <c r="L47" s="187"/>
      <c r="M47" s="187"/>
      <c r="N47" s="187"/>
      <c r="O47" s="187"/>
      <c r="P47" s="187"/>
      <c r="Q47" s="187"/>
      <c r="R47" s="187"/>
      <c r="S47" s="187"/>
      <c r="T47" s="187"/>
      <c r="U47" s="187"/>
      <c r="V47" s="187"/>
      <c r="W47" s="187"/>
      <c r="X47" s="187"/>
      <c r="Y47" s="187"/>
      <c r="Z47" s="187"/>
      <c r="AA47" s="187"/>
      <c r="AB47" s="187"/>
      <c r="AC47" s="54"/>
    </row>
    <row r="48" spans="1:29" s="205" customFormat="1" ht="19.5" customHeight="1" x14ac:dyDescent="0.25">
      <c r="A48" s="4"/>
      <c r="B48" s="199"/>
      <c r="C48" s="200"/>
      <c r="D48" s="200"/>
      <c r="E48" s="267" t="s">
        <v>255</v>
      </c>
      <c r="F48" s="267"/>
      <c r="G48" s="267"/>
      <c r="H48" s="267"/>
      <c r="I48" s="267"/>
      <c r="J48" s="267"/>
      <c r="K48" s="267"/>
      <c r="L48" s="267"/>
      <c r="M48" s="267"/>
      <c r="N48" s="267"/>
      <c r="O48" s="267"/>
      <c r="P48" s="267"/>
      <c r="Q48" s="267"/>
      <c r="R48" s="267"/>
      <c r="S48" s="267"/>
      <c r="T48" s="267"/>
      <c r="U48" s="267"/>
      <c r="V48" s="267"/>
      <c r="W48" s="267"/>
      <c r="X48" s="267"/>
      <c r="Y48" s="267"/>
      <c r="Z48" s="267"/>
      <c r="AA48" s="267"/>
      <c r="AB48" s="267"/>
      <c r="AC48" s="54"/>
    </row>
    <row r="49" spans="1:29" s="205" customFormat="1" x14ac:dyDescent="0.25">
      <c r="A49" s="4"/>
      <c r="B49" s="199"/>
      <c r="C49" s="200"/>
      <c r="D49" s="200"/>
      <c r="E49" s="267" t="s">
        <v>254</v>
      </c>
      <c r="F49" s="267"/>
      <c r="G49" s="267"/>
      <c r="H49" s="267"/>
      <c r="I49" s="187"/>
      <c r="J49" s="187"/>
      <c r="K49" s="187"/>
      <c r="L49" s="187"/>
      <c r="M49" s="187"/>
      <c r="N49" s="187"/>
      <c r="O49" s="187"/>
      <c r="P49" s="187"/>
      <c r="Q49" s="187"/>
      <c r="R49" s="187"/>
      <c r="S49" s="187"/>
      <c r="T49" s="187"/>
      <c r="U49" s="187"/>
      <c r="V49" s="187"/>
      <c r="W49" s="187"/>
      <c r="X49" s="187"/>
      <c r="Y49" s="187"/>
      <c r="Z49" s="187"/>
      <c r="AA49" s="187"/>
      <c r="AB49" s="187"/>
      <c r="AC49" s="54"/>
    </row>
    <row r="50" spans="1:29" s="205" customFormat="1" x14ac:dyDescent="0.25">
      <c r="A50" s="4"/>
      <c r="B50" s="199"/>
      <c r="C50" s="200"/>
      <c r="D50" s="200"/>
      <c r="E50" s="267" t="s">
        <v>256</v>
      </c>
      <c r="F50" s="267"/>
      <c r="G50" s="267"/>
      <c r="H50" s="267"/>
      <c r="I50" s="267"/>
      <c r="J50" s="267"/>
      <c r="K50" s="267"/>
      <c r="L50" s="267"/>
      <c r="M50" s="267"/>
      <c r="N50" s="267"/>
      <c r="O50" s="267"/>
      <c r="P50" s="267"/>
      <c r="Q50" s="267"/>
      <c r="R50" s="267"/>
      <c r="S50" s="267"/>
      <c r="T50" s="267"/>
      <c r="U50" s="267"/>
      <c r="V50" s="267"/>
      <c r="W50" s="267"/>
      <c r="X50" s="267"/>
      <c r="Y50" s="267"/>
      <c r="Z50" s="267"/>
      <c r="AA50" s="267"/>
      <c r="AB50" s="267"/>
      <c r="AC50" s="54"/>
    </row>
    <row r="51" spans="1:29" s="205" customFormat="1" x14ac:dyDescent="0.25">
      <c r="A51" s="4"/>
      <c r="B51" s="199"/>
      <c r="C51" s="200"/>
      <c r="D51" s="200"/>
      <c r="E51" s="267" t="s">
        <v>262</v>
      </c>
      <c r="F51" s="267"/>
      <c r="G51" s="267"/>
      <c r="H51" s="267"/>
      <c r="I51" s="267"/>
      <c r="J51" s="267"/>
      <c r="K51" s="267"/>
      <c r="L51" s="267"/>
      <c r="M51" s="267"/>
      <c r="N51" s="267"/>
      <c r="O51" s="267"/>
      <c r="P51" s="267"/>
      <c r="Q51" s="267"/>
      <c r="R51" s="267"/>
      <c r="S51" s="267"/>
      <c r="T51" s="267"/>
      <c r="U51" s="267"/>
      <c r="V51" s="267"/>
      <c r="W51" s="267"/>
      <c r="X51" s="267"/>
      <c r="Y51" s="267"/>
      <c r="Z51" s="267"/>
      <c r="AA51" s="267"/>
      <c r="AB51" s="267"/>
      <c r="AC51" s="54"/>
    </row>
    <row r="52" spans="1:29" s="205" customFormat="1" x14ac:dyDescent="0.25">
      <c r="A52" s="4"/>
      <c r="B52" s="199"/>
      <c r="C52" s="200"/>
      <c r="D52" s="200"/>
      <c r="E52" s="54" t="s">
        <v>245</v>
      </c>
      <c r="F52" s="89"/>
      <c r="G52" s="89"/>
      <c r="H52" s="89"/>
      <c r="I52" s="89"/>
      <c r="J52" s="89"/>
      <c r="K52" s="89"/>
      <c r="L52" s="89"/>
      <c r="M52" s="89"/>
      <c r="N52" s="89"/>
      <c r="O52" s="89"/>
      <c r="P52" s="89"/>
      <c r="Q52" s="89"/>
      <c r="R52" s="89"/>
      <c r="S52" s="89"/>
      <c r="T52" s="89"/>
      <c r="U52" s="89"/>
      <c r="V52" s="89"/>
      <c r="W52" s="89"/>
      <c r="X52" s="89"/>
      <c r="Y52" s="89"/>
      <c r="Z52" s="89"/>
      <c r="AA52" s="89"/>
      <c r="AB52" s="89"/>
      <c r="AC52" s="54"/>
    </row>
    <row r="59" spans="1:29" x14ac:dyDescent="0.2">
      <c r="E59" s="13"/>
    </row>
  </sheetData>
  <sheetProtection algorithmName="SHA-512" hashValue="DbjJIxIoyBR6RcCQHXO+1UYtzz6V0e9jCBE3d3Z9NgQHOSkVU4bUi4wdqPqh8WoD71S8EZBfXaZqJuWQLpdfoQ==" saltValue="MCKmc4QxwxRXIvAILlZPcw==" spinCount="100000" sheet="1" objects="1" scenarios="1"/>
  <mergeCells count="7">
    <mergeCell ref="E51:AB51"/>
    <mergeCell ref="E49:H49"/>
    <mergeCell ref="E40:AB40"/>
    <mergeCell ref="E46:AB46"/>
    <mergeCell ref="E47:H47"/>
    <mergeCell ref="E48:AB48"/>
    <mergeCell ref="E50:AB50"/>
  </mergeCells>
  <pageMargins left="0.7" right="0.7" top="0.75" bottom="0.75" header="0.3" footer="0.3"/>
  <pageSetup orientation="portrait" horizontalDpi="1200" verticalDpi="1200" r:id="rId1"/>
  <ignoredErrors>
    <ignoredError sqref="G28:H28 F30:H33 F29:H29 F34:H34 F36:H39 E35 F24:H26 E27 F17:H22 E23 F5:H12 E14:H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29" customWidth="1"/>
    <col min="2" max="26" width="10.7109375" style="129" customWidth="1"/>
    <col min="27" max="27" width="6.7109375" style="129" customWidth="1"/>
    <col min="28" max="28" width="5.140625" style="129" customWidth="1"/>
    <col min="29" max="29" width="4.140625" style="129" customWidth="1"/>
    <col min="30" max="128" width="0" style="131" hidden="1" customWidth="1"/>
    <col min="129" max="16384" width="10.7109375" style="129" hidden="1"/>
  </cols>
  <sheetData>
    <row r="1" spans="1:128" ht="33.75" x14ac:dyDescent="0.5">
      <c r="A1" s="269" t="str">
        <f ca="1">TEXT(TODAY()-30,"MMMM yyyy")</f>
        <v>August 2024</v>
      </c>
      <c r="B1" s="269"/>
      <c r="C1" s="269"/>
      <c r="D1" s="269"/>
      <c r="E1" s="269"/>
      <c r="S1" s="130" t="e">
        <f>Table!#REF!</f>
        <v>#REF!</v>
      </c>
    </row>
    <row r="2" spans="1:128" ht="61.5" x14ac:dyDescent="0.9">
      <c r="A2" s="132" t="s">
        <v>0</v>
      </c>
    </row>
    <row r="3" spans="1:128" s="135" customFormat="1" ht="36" x14ac:dyDescent="0.55000000000000004">
      <c r="A3" s="133" t="s">
        <v>5</v>
      </c>
      <c r="B3" s="134"/>
      <c r="C3" s="134"/>
      <c r="D3" s="134"/>
      <c r="E3" s="134"/>
      <c r="F3" s="134"/>
      <c r="G3" s="134"/>
      <c r="H3" s="134"/>
      <c r="I3" s="134"/>
      <c r="J3" s="134"/>
      <c r="K3" s="134"/>
      <c r="L3" s="134"/>
      <c r="M3" s="134"/>
      <c r="N3" s="134"/>
      <c r="O3" s="134"/>
      <c r="P3" s="134"/>
      <c r="Q3" s="134"/>
      <c r="R3" s="134"/>
      <c r="S3" s="134"/>
      <c r="T3" s="134"/>
      <c r="U3" s="134"/>
      <c r="V3" s="134"/>
      <c r="W3" s="134"/>
      <c r="X3" s="134"/>
      <c r="Y3" s="134"/>
      <c r="Z3" s="134"/>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c r="DV3" s="131"/>
      <c r="DW3" s="131"/>
      <c r="DX3" s="13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35" customFormat="1" ht="36" x14ac:dyDescent="0.55000000000000004">
      <c r="A68" s="133" t="s">
        <v>19</v>
      </c>
      <c r="B68" s="134"/>
      <c r="C68" s="134"/>
      <c r="D68" s="134"/>
      <c r="E68" s="134"/>
      <c r="F68" s="134"/>
      <c r="G68" s="134"/>
      <c r="H68" s="134"/>
      <c r="I68" s="134"/>
      <c r="J68" s="134"/>
      <c r="K68" s="134"/>
      <c r="L68" s="134"/>
      <c r="M68" s="134"/>
      <c r="N68" s="134"/>
      <c r="O68" s="134"/>
      <c r="P68" s="134"/>
      <c r="Q68" s="134"/>
      <c r="R68" s="134"/>
      <c r="S68" s="134"/>
      <c r="T68" s="134"/>
      <c r="U68" s="134"/>
      <c r="V68" s="134"/>
      <c r="W68" s="134"/>
      <c r="X68" s="134"/>
      <c r="Y68" s="134"/>
      <c r="Z68" s="134"/>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131"/>
      <c r="BD68" s="131"/>
      <c r="BE68" s="131"/>
      <c r="BF68" s="131"/>
      <c r="BG68" s="131"/>
      <c r="BH68" s="131"/>
      <c r="BI68" s="131"/>
      <c r="BJ68" s="131"/>
      <c r="BK68" s="131"/>
      <c r="BL68" s="131"/>
      <c r="BM68" s="131"/>
      <c r="BN68" s="131"/>
      <c r="BO68" s="131"/>
      <c r="BP68" s="131"/>
      <c r="BQ68" s="131"/>
      <c r="BR68" s="131"/>
      <c r="BS68" s="131"/>
      <c r="BT68" s="131"/>
      <c r="BU68" s="131"/>
      <c r="BV68" s="131"/>
      <c r="BW68" s="131"/>
      <c r="BX68" s="131"/>
      <c r="BY68" s="131"/>
      <c r="BZ68" s="131"/>
      <c r="CA68" s="131"/>
      <c r="CB68" s="131"/>
      <c r="CC68" s="131"/>
      <c r="CD68" s="131"/>
      <c r="CE68" s="131"/>
      <c r="CF68" s="131"/>
      <c r="CG68" s="131"/>
      <c r="CH68" s="131"/>
      <c r="CI68" s="131"/>
      <c r="CJ68" s="131"/>
      <c r="CK68" s="131"/>
      <c r="CL68" s="131"/>
      <c r="CM68" s="131"/>
      <c r="CN68" s="131"/>
      <c r="CO68" s="131"/>
      <c r="CP68" s="131"/>
      <c r="CQ68" s="131"/>
      <c r="CR68" s="131"/>
      <c r="CS68" s="131"/>
      <c r="CT68" s="131"/>
      <c r="CU68" s="131"/>
      <c r="CV68" s="131"/>
      <c r="CW68" s="131"/>
      <c r="CX68" s="131"/>
      <c r="CY68" s="131"/>
      <c r="CZ68" s="131"/>
      <c r="DA68" s="131"/>
      <c r="DB68" s="131"/>
      <c r="DC68" s="131"/>
      <c r="DD68" s="131"/>
      <c r="DE68" s="131"/>
      <c r="DF68" s="131"/>
      <c r="DG68" s="131"/>
      <c r="DH68" s="131"/>
      <c r="DI68" s="131"/>
      <c r="DJ68" s="131"/>
      <c r="DK68" s="131"/>
      <c r="DL68" s="131"/>
      <c r="DM68" s="131"/>
      <c r="DN68" s="131"/>
      <c r="DO68" s="131"/>
      <c r="DP68" s="131"/>
      <c r="DQ68" s="131"/>
      <c r="DR68" s="131"/>
      <c r="DS68" s="131"/>
      <c r="DT68" s="131"/>
      <c r="DU68" s="131"/>
      <c r="DV68" s="131"/>
      <c r="DW68" s="131"/>
      <c r="DX68" s="13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35" customFormat="1" ht="36" x14ac:dyDescent="0.55000000000000004">
      <c r="A112" s="133" t="s">
        <v>24</v>
      </c>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c r="AY112" s="131"/>
      <c r="AZ112" s="131"/>
      <c r="BA112" s="131"/>
      <c r="BB112" s="131"/>
      <c r="BC112" s="131"/>
      <c r="BD112" s="131"/>
      <c r="BE112" s="131"/>
      <c r="BF112" s="131"/>
      <c r="BG112" s="131"/>
      <c r="BH112" s="131"/>
      <c r="BI112" s="131"/>
      <c r="BJ112" s="131"/>
      <c r="BK112" s="131"/>
      <c r="BL112" s="131"/>
      <c r="BM112" s="131"/>
      <c r="BN112" s="131"/>
      <c r="BO112" s="131"/>
      <c r="BP112" s="131"/>
      <c r="BQ112" s="131"/>
      <c r="BR112" s="131"/>
      <c r="BS112" s="131"/>
      <c r="BT112" s="131"/>
      <c r="BU112" s="131"/>
      <c r="BV112" s="131"/>
      <c r="BW112" s="131"/>
      <c r="BX112" s="131"/>
      <c r="BY112" s="131"/>
      <c r="BZ112" s="131"/>
      <c r="CA112" s="131"/>
      <c r="CB112" s="131"/>
      <c r="CC112" s="131"/>
      <c r="CD112" s="131"/>
      <c r="CE112" s="131"/>
      <c r="CF112" s="131"/>
      <c r="CG112" s="131"/>
      <c r="CH112" s="131"/>
      <c r="CI112" s="131"/>
      <c r="CJ112" s="131"/>
      <c r="CK112" s="131"/>
      <c r="CL112" s="131"/>
      <c r="CM112" s="131"/>
      <c r="CN112" s="131"/>
      <c r="CO112" s="131"/>
      <c r="CP112" s="131"/>
      <c r="CQ112" s="131"/>
      <c r="CR112" s="131"/>
      <c r="CS112" s="131"/>
      <c r="CT112" s="131"/>
      <c r="CU112" s="131"/>
      <c r="CV112" s="131"/>
      <c r="CW112" s="131"/>
      <c r="CX112" s="131"/>
      <c r="CY112" s="131"/>
      <c r="CZ112" s="131"/>
      <c r="DA112" s="131"/>
      <c r="DB112" s="131"/>
      <c r="DC112" s="131"/>
      <c r="DD112" s="131"/>
      <c r="DE112" s="131"/>
      <c r="DF112" s="131"/>
      <c r="DG112" s="131"/>
      <c r="DH112" s="131"/>
      <c r="DI112" s="131"/>
      <c r="DJ112" s="131"/>
      <c r="DK112" s="131"/>
      <c r="DL112" s="131"/>
      <c r="DM112" s="131"/>
      <c r="DN112" s="131"/>
      <c r="DO112" s="131"/>
      <c r="DP112" s="131"/>
      <c r="DQ112" s="131"/>
      <c r="DR112" s="131"/>
      <c r="DS112" s="131"/>
      <c r="DT112" s="131"/>
      <c r="DU112" s="131"/>
      <c r="DV112" s="131"/>
      <c r="DW112" s="131"/>
      <c r="DX112" s="13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35" customFormat="1" ht="36" x14ac:dyDescent="0.55000000000000004">
      <c r="A157" s="133" t="s">
        <v>36</v>
      </c>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c r="AY157" s="131"/>
      <c r="AZ157" s="131"/>
      <c r="BA157" s="131"/>
      <c r="BB157" s="131"/>
      <c r="BC157" s="131"/>
      <c r="BD157" s="131"/>
      <c r="BE157" s="131"/>
      <c r="BF157" s="131"/>
      <c r="BG157" s="131"/>
      <c r="BH157" s="131"/>
      <c r="BI157" s="131"/>
      <c r="BJ157" s="131"/>
      <c r="BK157" s="131"/>
      <c r="BL157" s="131"/>
      <c r="BM157" s="131"/>
      <c r="BN157" s="131"/>
      <c r="BO157" s="131"/>
      <c r="BP157" s="131"/>
      <c r="BQ157" s="131"/>
      <c r="BR157" s="131"/>
      <c r="BS157" s="131"/>
      <c r="BT157" s="131"/>
      <c r="BU157" s="131"/>
      <c r="BV157" s="131"/>
      <c r="BW157" s="131"/>
      <c r="BX157" s="131"/>
      <c r="BY157" s="131"/>
      <c r="BZ157" s="131"/>
      <c r="CA157" s="131"/>
      <c r="CB157" s="131"/>
      <c r="CC157" s="131"/>
      <c r="CD157" s="131"/>
      <c r="CE157" s="131"/>
      <c r="CF157" s="131"/>
      <c r="CG157" s="131"/>
      <c r="CH157" s="131"/>
      <c r="CI157" s="131"/>
      <c r="CJ157" s="131"/>
      <c r="CK157" s="131"/>
      <c r="CL157" s="131"/>
      <c r="CM157" s="131"/>
      <c r="CN157" s="131"/>
      <c r="CO157" s="131"/>
      <c r="CP157" s="131"/>
      <c r="CQ157" s="131"/>
      <c r="CR157" s="131"/>
      <c r="CS157" s="131"/>
      <c r="CT157" s="131"/>
      <c r="CU157" s="131"/>
      <c r="CV157" s="131"/>
      <c r="CW157" s="131"/>
      <c r="CX157" s="131"/>
      <c r="CY157" s="131"/>
      <c r="CZ157" s="131"/>
      <c r="DA157" s="131"/>
      <c r="DB157" s="131"/>
      <c r="DC157" s="131"/>
      <c r="DD157" s="131"/>
      <c r="DE157" s="131"/>
      <c r="DF157" s="131"/>
      <c r="DG157" s="131"/>
      <c r="DH157" s="131"/>
      <c r="DI157" s="131"/>
      <c r="DJ157" s="131"/>
      <c r="DK157" s="131"/>
      <c r="DL157" s="131"/>
      <c r="DM157" s="131"/>
      <c r="DN157" s="131"/>
      <c r="DO157" s="131"/>
      <c r="DP157" s="131"/>
      <c r="DQ157" s="131"/>
      <c r="DR157" s="131"/>
      <c r="DS157" s="131"/>
      <c r="DT157" s="131"/>
      <c r="DU157" s="131"/>
      <c r="DV157" s="131"/>
      <c r="DW157" s="131"/>
      <c r="DX157" s="13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35" customFormat="1" ht="36" x14ac:dyDescent="0.55000000000000004">
      <c r="A200" s="133" t="s">
        <v>42</v>
      </c>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c r="AY200" s="131"/>
      <c r="AZ200" s="131"/>
      <c r="BA200" s="131"/>
      <c r="BB200" s="131"/>
      <c r="BC200" s="131"/>
      <c r="BD200" s="131"/>
      <c r="BE200" s="131"/>
      <c r="BF200" s="131"/>
      <c r="BG200" s="131"/>
      <c r="BH200" s="131"/>
      <c r="BI200" s="131"/>
      <c r="BJ200" s="131"/>
      <c r="BK200" s="131"/>
      <c r="BL200" s="131"/>
      <c r="BM200" s="131"/>
      <c r="BN200" s="131"/>
      <c r="BO200" s="131"/>
      <c r="BP200" s="131"/>
      <c r="BQ200" s="131"/>
      <c r="BR200" s="131"/>
      <c r="BS200" s="131"/>
      <c r="BT200" s="131"/>
      <c r="BU200" s="131"/>
      <c r="BV200" s="131"/>
      <c r="BW200" s="131"/>
      <c r="BX200" s="131"/>
      <c r="BY200" s="131"/>
      <c r="BZ200" s="131"/>
      <c r="CA200" s="131"/>
      <c r="CB200" s="131"/>
      <c r="CC200" s="131"/>
      <c r="CD200" s="131"/>
      <c r="CE200" s="131"/>
      <c r="CF200" s="131"/>
      <c r="CG200" s="131"/>
      <c r="CH200" s="131"/>
      <c r="CI200" s="131"/>
      <c r="CJ200" s="131"/>
      <c r="CK200" s="131"/>
      <c r="CL200" s="131"/>
      <c r="CM200" s="131"/>
      <c r="CN200" s="131"/>
      <c r="CO200" s="131"/>
      <c r="CP200" s="131"/>
      <c r="CQ200" s="131"/>
      <c r="CR200" s="131"/>
      <c r="CS200" s="131"/>
      <c r="CT200" s="131"/>
      <c r="CU200" s="131"/>
      <c r="CV200" s="131"/>
      <c r="CW200" s="131"/>
      <c r="CX200" s="131"/>
      <c r="CY200" s="131"/>
      <c r="CZ200" s="131"/>
      <c r="DA200" s="131"/>
      <c r="DB200" s="131"/>
      <c r="DC200" s="131"/>
      <c r="DD200" s="131"/>
      <c r="DE200" s="131"/>
      <c r="DF200" s="131"/>
      <c r="DG200" s="131"/>
      <c r="DH200" s="131"/>
      <c r="DI200" s="131"/>
      <c r="DJ200" s="131"/>
      <c r="DK200" s="131"/>
      <c r="DL200" s="131"/>
      <c r="DM200" s="131"/>
      <c r="DN200" s="131"/>
      <c r="DO200" s="131"/>
      <c r="DP200" s="131"/>
      <c r="DQ200" s="131"/>
      <c r="DR200" s="131"/>
      <c r="DS200" s="131"/>
      <c r="DT200" s="131"/>
      <c r="DU200" s="131"/>
      <c r="DV200" s="131"/>
      <c r="DW200" s="131"/>
      <c r="DX200" s="13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35" customFormat="1" ht="36" x14ac:dyDescent="0.55000000000000004">
      <c r="A262" s="133" t="s">
        <v>56</v>
      </c>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1"/>
      <c r="BB262" s="131"/>
      <c r="BC262" s="131"/>
      <c r="BD262" s="131"/>
      <c r="BE262" s="131"/>
      <c r="BF262" s="131"/>
      <c r="BG262" s="131"/>
      <c r="BH262" s="131"/>
      <c r="BI262" s="131"/>
      <c r="BJ262" s="131"/>
      <c r="BK262" s="131"/>
      <c r="BL262" s="131"/>
      <c r="BM262" s="131"/>
      <c r="BN262" s="131"/>
      <c r="BO262" s="131"/>
      <c r="BP262" s="131"/>
      <c r="BQ262" s="131"/>
      <c r="BR262" s="131"/>
      <c r="BS262" s="131"/>
      <c r="BT262" s="131"/>
      <c r="BU262" s="131"/>
      <c r="BV262" s="131"/>
      <c r="BW262" s="131"/>
      <c r="BX262" s="131"/>
      <c r="BY262" s="131"/>
      <c r="BZ262" s="131"/>
      <c r="CA262" s="131"/>
      <c r="CB262" s="131"/>
      <c r="CC262" s="131"/>
      <c r="CD262" s="131"/>
      <c r="CE262" s="131"/>
      <c r="CF262" s="131"/>
      <c r="CG262" s="131"/>
      <c r="CH262" s="131"/>
      <c r="CI262" s="131"/>
      <c r="CJ262" s="131"/>
      <c r="CK262" s="131"/>
      <c r="CL262" s="131"/>
      <c r="CM262" s="131"/>
      <c r="CN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31"/>
      <c r="DP262" s="131"/>
      <c r="DQ262" s="131"/>
      <c r="DR262" s="131"/>
      <c r="DS262" s="131"/>
      <c r="DT262" s="131"/>
      <c r="DU262" s="131"/>
      <c r="DV262" s="131"/>
      <c r="DW262" s="131"/>
      <c r="DX262" s="13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35" customFormat="1" ht="21" x14ac:dyDescent="0.35">
      <c r="A330" s="136" t="s">
        <v>215</v>
      </c>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c r="AD330" s="131"/>
      <c r="AE330" s="131"/>
      <c r="AF330" s="131"/>
      <c r="AG330" s="131"/>
      <c r="AH330" s="131"/>
      <c r="AI330" s="131"/>
      <c r="AJ330" s="131"/>
      <c r="AK330" s="131"/>
      <c r="AL330" s="131"/>
      <c r="AM330" s="131"/>
      <c r="AN330" s="131"/>
      <c r="AO330" s="131"/>
      <c r="AP330" s="131"/>
      <c r="AQ330" s="131"/>
      <c r="AR330" s="131"/>
      <c r="AS330" s="131"/>
      <c r="AT330" s="131"/>
      <c r="AU330" s="131"/>
      <c r="AV330" s="131"/>
      <c r="AW330" s="131"/>
      <c r="AX330" s="131"/>
      <c r="AY330" s="131"/>
      <c r="AZ330" s="131"/>
      <c r="BA330" s="131"/>
      <c r="BB330" s="131"/>
      <c r="BC330" s="131"/>
      <c r="BD330" s="131"/>
      <c r="BE330" s="131"/>
      <c r="BF330" s="131"/>
      <c r="BG330" s="131"/>
      <c r="BH330" s="131"/>
      <c r="BI330" s="131"/>
      <c r="BJ330" s="131"/>
      <c r="BK330" s="131"/>
      <c r="BL330" s="131"/>
      <c r="BM330" s="131"/>
      <c r="BN330" s="131"/>
      <c r="BO330" s="131"/>
      <c r="BP330" s="131"/>
      <c r="BQ330" s="131"/>
      <c r="BR330" s="131"/>
      <c r="BS330" s="131"/>
      <c r="BT330" s="131"/>
      <c r="BU330" s="131"/>
      <c r="BV330" s="131"/>
      <c r="BW330" s="131"/>
      <c r="BX330" s="131"/>
      <c r="BY330" s="131"/>
      <c r="BZ330" s="131"/>
      <c r="CA330" s="131"/>
      <c r="CB330" s="131"/>
      <c r="CC330" s="131"/>
      <c r="CD330" s="131"/>
      <c r="CE330" s="131"/>
      <c r="CF330" s="131"/>
      <c r="CG330" s="131"/>
      <c r="CH330" s="131"/>
      <c r="CI330" s="131"/>
      <c r="CJ330" s="131"/>
      <c r="CK330" s="131"/>
      <c r="CL330" s="131"/>
      <c r="CM330" s="131"/>
      <c r="CN330" s="131"/>
      <c r="CO330" s="131"/>
      <c r="CP330" s="131"/>
      <c r="CQ330" s="131"/>
      <c r="CR330" s="131"/>
      <c r="CS330" s="131"/>
      <c r="CT330" s="131"/>
      <c r="CU330" s="131"/>
      <c r="CV330" s="131"/>
      <c r="CW330" s="131"/>
      <c r="CX330" s="131"/>
      <c r="CY330" s="131"/>
      <c r="CZ330" s="131"/>
      <c r="DA330" s="131"/>
      <c r="DB330" s="131"/>
      <c r="DC330" s="131"/>
      <c r="DD330" s="131"/>
      <c r="DE330" s="131"/>
      <c r="DF330" s="131"/>
      <c r="DG330" s="131"/>
      <c r="DH330" s="131"/>
      <c r="DI330" s="131"/>
      <c r="DJ330" s="131"/>
      <c r="DK330" s="131"/>
      <c r="DL330" s="131"/>
      <c r="DM330" s="131"/>
      <c r="DN330" s="131"/>
      <c r="DO330" s="131"/>
      <c r="DP330" s="131"/>
      <c r="DQ330" s="131"/>
      <c r="DR330" s="131"/>
      <c r="DS330" s="131"/>
      <c r="DT330" s="131"/>
      <c r="DU330" s="131"/>
      <c r="DV330" s="131"/>
      <c r="DW330" s="131"/>
      <c r="DX330" s="131"/>
    </row>
    <row r="331" spans="1:128" s="135" customFormat="1" ht="21" x14ac:dyDescent="0.35">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c r="AD331" s="131"/>
      <c r="AE331" s="131"/>
      <c r="AF331" s="131"/>
      <c r="AG331" s="131"/>
      <c r="AH331" s="131"/>
      <c r="AI331" s="131"/>
      <c r="AJ331" s="131"/>
      <c r="AK331" s="131"/>
      <c r="AL331" s="131"/>
      <c r="AM331" s="131"/>
      <c r="AN331" s="131"/>
      <c r="AO331" s="131"/>
      <c r="AP331" s="131"/>
      <c r="AQ331" s="131"/>
      <c r="AR331" s="131"/>
      <c r="AS331" s="131"/>
      <c r="AT331" s="131"/>
      <c r="AU331" s="131"/>
      <c r="AV331" s="131"/>
      <c r="AW331" s="131"/>
      <c r="AX331" s="131"/>
      <c r="AY331" s="131"/>
      <c r="AZ331" s="131"/>
      <c r="BA331" s="131"/>
      <c r="BB331" s="131"/>
      <c r="BC331" s="131"/>
      <c r="BD331" s="131"/>
      <c r="BE331" s="131"/>
      <c r="BF331" s="131"/>
      <c r="BG331" s="131"/>
      <c r="BH331" s="131"/>
      <c r="BI331" s="131"/>
      <c r="BJ331" s="131"/>
      <c r="BK331" s="131"/>
      <c r="BL331" s="131"/>
      <c r="BM331" s="131"/>
      <c r="BN331" s="131"/>
      <c r="BO331" s="131"/>
      <c r="BP331" s="131"/>
      <c r="BQ331" s="131"/>
      <c r="BR331" s="131"/>
      <c r="BS331" s="131"/>
      <c r="BT331" s="131"/>
      <c r="BU331" s="131"/>
      <c r="BV331" s="131"/>
      <c r="BW331" s="131"/>
      <c r="BX331" s="131"/>
      <c r="BY331" s="131"/>
      <c r="BZ331" s="131"/>
      <c r="CA331" s="131"/>
      <c r="CB331" s="131"/>
      <c r="CC331" s="131"/>
      <c r="CD331" s="131"/>
      <c r="CE331" s="131"/>
      <c r="CF331" s="131"/>
      <c r="CG331" s="131"/>
      <c r="CH331" s="131"/>
      <c r="CI331" s="131"/>
      <c r="CJ331" s="131"/>
      <c r="CK331" s="131"/>
      <c r="CL331" s="131"/>
      <c r="CM331" s="131"/>
      <c r="CN331" s="131"/>
      <c r="CO331" s="131"/>
      <c r="CP331" s="131"/>
      <c r="CQ331" s="131"/>
      <c r="CR331" s="131"/>
      <c r="CS331" s="131"/>
      <c r="CT331" s="131"/>
      <c r="CU331" s="131"/>
      <c r="CV331" s="131"/>
      <c r="CW331" s="131"/>
      <c r="CX331" s="131"/>
      <c r="CY331" s="131"/>
      <c r="CZ331" s="131"/>
      <c r="DA331" s="131"/>
      <c r="DB331" s="131"/>
      <c r="DC331" s="131"/>
      <c r="DD331" s="131"/>
      <c r="DE331" s="131"/>
      <c r="DF331" s="131"/>
      <c r="DG331" s="131"/>
      <c r="DH331" s="131"/>
      <c r="DI331" s="131"/>
      <c r="DJ331" s="131"/>
      <c r="DK331" s="131"/>
      <c r="DL331" s="131"/>
      <c r="DM331" s="131"/>
      <c r="DN331" s="131"/>
      <c r="DO331" s="131"/>
      <c r="DP331" s="131"/>
      <c r="DQ331" s="131"/>
      <c r="DR331" s="131"/>
      <c r="DS331" s="131"/>
      <c r="DT331" s="131"/>
      <c r="DU331" s="131"/>
      <c r="DV331" s="131"/>
      <c r="DW331" s="131"/>
      <c r="DX331" s="13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A5" workbookViewId="0">
      <selection activeCell="H45" sqref="H45"/>
    </sheetView>
  </sheetViews>
  <sheetFormatPr defaultColWidth="14.7109375" defaultRowHeight="12.75" x14ac:dyDescent="0.2"/>
  <cols>
    <col min="1" max="1" width="14.7109375" style="41" customWidth="1"/>
    <col min="2" max="256" width="14.7109375" style="41"/>
    <col min="257" max="257" width="14.7109375" style="41" customWidth="1"/>
    <col min="258" max="512" width="14.7109375" style="41"/>
    <col min="513" max="513" width="14.7109375" style="41" customWidth="1"/>
    <col min="514" max="768" width="14.7109375" style="41"/>
    <col min="769" max="769" width="14.7109375" style="41" customWidth="1"/>
    <col min="770" max="1024" width="14.7109375" style="41"/>
    <col min="1025" max="1025" width="14.7109375" style="41" customWidth="1"/>
    <col min="1026" max="1280" width="14.7109375" style="41"/>
    <col min="1281" max="1281" width="14.7109375" style="41" customWidth="1"/>
    <col min="1282" max="1536" width="14.7109375" style="41"/>
    <col min="1537" max="1537" width="14.7109375" style="41" customWidth="1"/>
    <col min="1538" max="1792" width="14.7109375" style="41"/>
    <col min="1793" max="1793" width="14.7109375" style="41" customWidth="1"/>
    <col min="1794" max="2048" width="14.7109375" style="41"/>
    <col min="2049" max="2049" width="14.7109375" style="41" customWidth="1"/>
    <col min="2050" max="2304" width="14.7109375" style="41"/>
    <col min="2305" max="2305" width="14.7109375" style="41" customWidth="1"/>
    <col min="2306" max="2560" width="14.7109375" style="41"/>
    <col min="2561" max="2561" width="14.7109375" style="41" customWidth="1"/>
    <col min="2562" max="2816" width="14.7109375" style="41"/>
    <col min="2817" max="2817" width="14.7109375" style="41" customWidth="1"/>
    <col min="2818" max="3072" width="14.7109375" style="41"/>
    <col min="3073" max="3073" width="14.7109375" style="41" customWidth="1"/>
    <col min="3074" max="3328" width="14.7109375" style="41"/>
    <col min="3329" max="3329" width="14.7109375" style="41" customWidth="1"/>
    <col min="3330" max="3584" width="14.7109375" style="41"/>
    <col min="3585" max="3585" width="14.7109375" style="41" customWidth="1"/>
    <col min="3586" max="3840" width="14.7109375" style="41"/>
    <col min="3841" max="3841" width="14.7109375" style="41" customWidth="1"/>
    <col min="3842" max="4096" width="14.7109375" style="41"/>
    <col min="4097" max="4097" width="14.7109375" style="41" customWidth="1"/>
    <col min="4098" max="4352" width="14.7109375" style="41"/>
    <col min="4353" max="4353" width="14.7109375" style="41" customWidth="1"/>
    <col min="4354" max="4608" width="14.7109375" style="41"/>
    <col min="4609" max="4609" width="14.7109375" style="41" customWidth="1"/>
    <col min="4610" max="4864" width="14.7109375" style="41"/>
    <col min="4865" max="4865" width="14.7109375" style="41" customWidth="1"/>
    <col min="4866" max="5120" width="14.7109375" style="41"/>
    <col min="5121" max="5121" width="14.7109375" style="41" customWidth="1"/>
    <col min="5122" max="5376" width="14.7109375" style="41"/>
    <col min="5377" max="5377" width="14.7109375" style="41" customWidth="1"/>
    <col min="5378" max="5632" width="14.7109375" style="41"/>
    <col min="5633" max="5633" width="14.7109375" style="41" customWidth="1"/>
    <col min="5634" max="5888" width="14.7109375" style="41"/>
    <col min="5889" max="5889" width="14.7109375" style="41" customWidth="1"/>
    <col min="5890" max="6144" width="14.7109375" style="41"/>
    <col min="6145" max="6145" width="14.7109375" style="41" customWidth="1"/>
    <col min="6146" max="6400" width="14.7109375" style="41"/>
    <col min="6401" max="6401" width="14.7109375" style="41" customWidth="1"/>
    <col min="6402" max="6656" width="14.7109375" style="41"/>
    <col min="6657" max="6657" width="14.7109375" style="41" customWidth="1"/>
    <col min="6658" max="6912" width="14.7109375" style="41"/>
    <col min="6913" max="6913" width="14.7109375" style="41" customWidth="1"/>
    <col min="6914" max="7168" width="14.7109375" style="41"/>
    <col min="7169" max="7169" width="14.7109375" style="41" customWidth="1"/>
    <col min="7170" max="7424" width="14.7109375" style="41"/>
    <col min="7425" max="7425" width="14.7109375" style="41" customWidth="1"/>
    <col min="7426" max="7680" width="14.7109375" style="41"/>
    <col min="7681" max="7681" width="14.7109375" style="41" customWidth="1"/>
    <col min="7682" max="7936" width="14.7109375" style="41"/>
    <col min="7937" max="7937" width="14.7109375" style="41" customWidth="1"/>
    <col min="7938" max="8192" width="14.7109375" style="41"/>
    <col min="8193" max="8193" width="14.7109375" style="41" customWidth="1"/>
    <col min="8194" max="8448" width="14.7109375" style="41"/>
    <col min="8449" max="8449" width="14.7109375" style="41" customWidth="1"/>
    <col min="8450" max="8704" width="14.7109375" style="41"/>
    <col min="8705" max="8705" width="14.7109375" style="41" customWidth="1"/>
    <col min="8706" max="8960" width="14.7109375" style="41"/>
    <col min="8961" max="8961" width="14.7109375" style="41" customWidth="1"/>
    <col min="8962" max="9216" width="14.7109375" style="41"/>
    <col min="9217" max="9217" width="14.7109375" style="41" customWidth="1"/>
    <col min="9218" max="9472" width="14.7109375" style="41"/>
    <col min="9473" max="9473" width="14.7109375" style="41" customWidth="1"/>
    <col min="9474" max="9728" width="14.7109375" style="41"/>
    <col min="9729" max="9729" width="14.7109375" style="41" customWidth="1"/>
    <col min="9730" max="9984" width="14.7109375" style="41"/>
    <col min="9985" max="9985" width="14.7109375" style="41" customWidth="1"/>
    <col min="9986" max="10240" width="14.7109375" style="41"/>
    <col min="10241" max="10241" width="14.7109375" style="41" customWidth="1"/>
    <col min="10242" max="10496" width="14.7109375" style="41"/>
    <col min="10497" max="10497" width="14.7109375" style="41" customWidth="1"/>
    <col min="10498" max="10752" width="14.7109375" style="41"/>
    <col min="10753" max="10753" width="14.7109375" style="41" customWidth="1"/>
    <col min="10754" max="11008" width="14.7109375" style="41"/>
    <col min="11009" max="11009" width="14.7109375" style="41" customWidth="1"/>
    <col min="11010" max="11264" width="14.7109375" style="41"/>
    <col min="11265" max="11265" width="14.7109375" style="41" customWidth="1"/>
    <col min="11266" max="11520" width="14.7109375" style="41"/>
    <col min="11521" max="11521" width="14.7109375" style="41" customWidth="1"/>
    <col min="11522" max="11776" width="14.7109375" style="41"/>
    <col min="11777" max="11777" width="14.7109375" style="41" customWidth="1"/>
    <col min="11778" max="12032" width="14.7109375" style="41"/>
    <col min="12033" max="12033" width="14.7109375" style="41" customWidth="1"/>
    <col min="12034" max="12288" width="14.7109375" style="41"/>
    <col min="12289" max="12289" width="14.7109375" style="41" customWidth="1"/>
    <col min="12290" max="12544" width="14.7109375" style="41"/>
    <col min="12545" max="12545" width="14.7109375" style="41" customWidth="1"/>
    <col min="12546" max="12800" width="14.7109375" style="41"/>
    <col min="12801" max="12801" width="14.7109375" style="41" customWidth="1"/>
    <col min="12802" max="13056" width="14.7109375" style="41"/>
    <col min="13057" max="13057" width="14.7109375" style="41" customWidth="1"/>
    <col min="13058" max="13312" width="14.7109375" style="41"/>
    <col min="13313" max="13313" width="14.7109375" style="41" customWidth="1"/>
    <col min="13314" max="13568" width="14.7109375" style="41"/>
    <col min="13569" max="13569" width="14.7109375" style="41" customWidth="1"/>
    <col min="13570" max="13824" width="14.7109375" style="41"/>
    <col min="13825" max="13825" width="14.7109375" style="41" customWidth="1"/>
    <col min="13826" max="14080" width="14.7109375" style="41"/>
    <col min="14081" max="14081" width="14.7109375" style="41" customWidth="1"/>
    <col min="14082" max="14336" width="14.7109375" style="41"/>
    <col min="14337" max="14337" width="14.7109375" style="41" customWidth="1"/>
    <col min="14338" max="14592" width="14.7109375" style="41"/>
    <col min="14593" max="14593" width="14.7109375" style="41" customWidth="1"/>
    <col min="14594" max="14848" width="14.7109375" style="41"/>
    <col min="14849" max="14849" width="14.7109375" style="41" customWidth="1"/>
    <col min="14850" max="15104" width="14.7109375" style="41"/>
    <col min="15105" max="15105" width="14.7109375" style="41" customWidth="1"/>
    <col min="15106" max="15360" width="14.7109375" style="41"/>
    <col min="15361" max="15361" width="14.7109375" style="41" customWidth="1"/>
    <col min="15362" max="15616" width="14.7109375" style="41"/>
    <col min="15617" max="15617" width="14.7109375" style="41" customWidth="1"/>
    <col min="15618" max="15872" width="14.7109375" style="41"/>
    <col min="15873" max="15873" width="14.7109375" style="41" customWidth="1"/>
    <col min="15874" max="16128" width="14.7109375" style="41"/>
    <col min="16129" max="16129" width="14.7109375" style="41" customWidth="1"/>
    <col min="16130" max="16384" width="14.7109375" style="41"/>
  </cols>
  <sheetData>
    <row r="1" spans="1:1233" s="15" customFormat="1" ht="18.75" x14ac:dyDescent="0.3">
      <c r="A1" s="14" t="s">
        <v>62</v>
      </c>
    </row>
    <row r="2" spans="1:1233" s="18" customFormat="1" ht="24.95" customHeight="1" x14ac:dyDescent="0.25">
      <c r="A2" s="16"/>
      <c r="B2" s="17" t="s">
        <v>63</v>
      </c>
      <c r="D2" s="19"/>
      <c r="E2" s="20"/>
      <c r="F2" s="20"/>
    </row>
    <row r="3" spans="1:1233" s="22" customFormat="1" x14ac:dyDescent="0.2">
      <c r="A3" s="21" t="s">
        <v>71</v>
      </c>
      <c r="E3" s="23"/>
    </row>
    <row r="4" spans="1:1233" s="22" customFormat="1" ht="11.25" x14ac:dyDescent="0.15">
      <c r="A4" s="21" t="s">
        <v>64</v>
      </c>
      <c r="B4" s="24" t="s">
        <v>72</v>
      </c>
    </row>
    <row r="5" spans="1:1233" s="22" customFormat="1" ht="11.25" x14ac:dyDescent="0.15">
      <c r="A5" s="21" t="s">
        <v>65</v>
      </c>
      <c r="B5" s="24" t="s">
        <v>147</v>
      </c>
    </row>
    <row r="6" spans="1:1233" s="22" customFormat="1" ht="11.25" x14ac:dyDescent="0.15">
      <c r="A6" s="21" t="s">
        <v>88</v>
      </c>
      <c r="B6" s="24" t="s">
        <v>89</v>
      </c>
      <c r="G6" s="25"/>
    </row>
    <row r="7" spans="1:1233" s="27" customFormat="1" ht="18" x14ac:dyDescent="0.15">
      <c r="A7" s="26" t="s">
        <v>66</v>
      </c>
      <c r="B7" s="27" t="s">
        <v>90</v>
      </c>
      <c r="C7" s="27" t="s">
        <v>91</v>
      </c>
      <c r="D7" s="27" t="s">
        <v>73</v>
      </c>
      <c r="E7" s="27" t="s">
        <v>74</v>
      </c>
      <c r="F7" s="27" t="s">
        <v>75</v>
      </c>
      <c r="G7" s="27" t="s">
        <v>76</v>
      </c>
      <c r="H7" s="27" t="s">
        <v>77</v>
      </c>
      <c r="I7" s="27" t="s">
        <v>78</v>
      </c>
      <c r="J7" s="27" t="s">
        <v>79</v>
      </c>
      <c r="K7" s="27" t="s">
        <v>92</v>
      </c>
      <c r="L7" s="27" t="s">
        <v>93</v>
      </c>
      <c r="M7" s="27" t="s">
        <v>94</v>
      </c>
      <c r="N7" s="27" t="s">
        <v>95</v>
      </c>
      <c r="O7" s="27" t="s">
        <v>96</v>
      </c>
      <c r="P7" s="27" t="s">
        <v>97</v>
      </c>
      <c r="Q7" s="27" t="s">
        <v>98</v>
      </c>
      <c r="R7" s="27" t="s">
        <v>99</v>
      </c>
      <c r="S7" s="27" t="s">
        <v>100</v>
      </c>
      <c r="T7" s="27" t="s">
        <v>101</v>
      </c>
      <c r="U7" s="27" t="s">
        <v>102</v>
      </c>
      <c r="V7" s="27" t="s">
        <v>103</v>
      </c>
      <c r="W7" s="27" t="s">
        <v>104</v>
      </c>
      <c r="X7" s="27" t="s">
        <v>105</v>
      </c>
      <c r="Y7" s="27" t="s">
        <v>106</v>
      </c>
      <c r="Z7" s="27" t="s">
        <v>107</v>
      </c>
      <c r="AA7" s="27" t="s">
        <v>108</v>
      </c>
      <c r="AB7" s="27" t="s">
        <v>109</v>
      </c>
      <c r="AC7" s="27" t="s">
        <v>110</v>
      </c>
      <c r="AD7" s="27" t="s">
        <v>111</v>
      </c>
      <c r="AE7" s="27" t="s">
        <v>112</v>
      </c>
      <c r="AF7" s="27" t="s">
        <v>113</v>
      </c>
      <c r="AG7" s="27" t="s">
        <v>114</v>
      </c>
      <c r="AH7" s="27" t="s">
        <v>115</v>
      </c>
    </row>
    <row r="8" spans="1:1233" s="29" customFormat="1" ht="11.25" x14ac:dyDescent="0.15">
      <c r="A8" s="28"/>
    </row>
    <row r="9" spans="1:1233" s="30" customFormat="1" x14ac:dyDescent="0.2"/>
    <row r="10" spans="1:1233" s="18" customFormat="1" ht="24.95" customHeight="1" x14ac:dyDescent="0.2">
      <c r="A10" s="31"/>
      <c r="B10" s="17" t="s">
        <v>67</v>
      </c>
      <c r="D10" s="19"/>
      <c r="E10" s="20"/>
      <c r="F10" s="20"/>
    </row>
    <row r="11" spans="1:1233" s="34" customFormat="1" ht="12" x14ac:dyDescent="0.25">
      <c r="A11" s="32"/>
      <c r="B11" s="33"/>
    </row>
    <row r="12" spans="1:1233" s="75" customFormat="1" x14ac:dyDescent="0.2">
      <c r="A12" s="76" t="s">
        <v>148</v>
      </c>
      <c r="B12" s="76"/>
      <c r="C12" s="76" t="s">
        <v>51</v>
      </c>
      <c r="D12" s="76" t="s">
        <v>149</v>
      </c>
      <c r="E12" s="77" t="s">
        <v>150</v>
      </c>
      <c r="F12" s="81">
        <v>42736</v>
      </c>
      <c r="G12" s="81">
        <v>42767</v>
      </c>
      <c r="H12" s="81">
        <v>42795</v>
      </c>
      <c r="I12" s="81">
        <v>42826</v>
      </c>
      <c r="J12" s="81">
        <v>42856</v>
      </c>
      <c r="K12" s="81">
        <v>42887</v>
      </c>
      <c r="L12" s="81">
        <v>42917</v>
      </c>
      <c r="M12" s="81">
        <v>42948</v>
      </c>
      <c r="N12" s="81">
        <v>42979</v>
      </c>
      <c r="O12" s="81">
        <v>43009</v>
      </c>
      <c r="P12" s="81">
        <v>43040</v>
      </c>
      <c r="Q12" s="81">
        <v>43070</v>
      </c>
      <c r="R12" s="81">
        <v>43101</v>
      </c>
      <c r="S12" s="81">
        <v>43132</v>
      </c>
      <c r="T12" s="81">
        <v>43160</v>
      </c>
      <c r="U12" s="81">
        <v>43191</v>
      </c>
      <c r="V12" s="81">
        <v>43221</v>
      </c>
      <c r="W12" s="81">
        <v>43252</v>
      </c>
      <c r="X12" s="81">
        <v>43282</v>
      </c>
      <c r="Y12" s="81">
        <v>43313</v>
      </c>
      <c r="Z12" s="81">
        <v>43344</v>
      </c>
      <c r="AA12" s="81">
        <v>43374</v>
      </c>
      <c r="AB12" s="81">
        <v>43405</v>
      </c>
      <c r="AC12" s="81">
        <v>43435</v>
      </c>
      <c r="AD12" s="81">
        <v>43466</v>
      </c>
      <c r="AE12" s="81">
        <v>43497</v>
      </c>
      <c r="AF12" s="81">
        <v>43525</v>
      </c>
      <c r="AG12" s="81">
        <v>43556</v>
      </c>
      <c r="AH12" s="81">
        <v>43586</v>
      </c>
      <c r="AI12" s="81">
        <v>43617</v>
      </c>
      <c r="AJ12" s="81">
        <v>43647</v>
      </c>
      <c r="AK12" s="81">
        <v>43678</v>
      </c>
      <c r="AL12" s="81">
        <v>43709</v>
      </c>
      <c r="AM12" s="81">
        <v>43739</v>
      </c>
      <c r="AN12" s="81">
        <v>43770</v>
      </c>
      <c r="AO12" s="81">
        <v>43800</v>
      </c>
      <c r="AP12" s="81">
        <v>43831</v>
      </c>
      <c r="AQ12" s="81">
        <v>43862</v>
      </c>
      <c r="AR12" s="81">
        <v>43891</v>
      </c>
      <c r="AS12" s="81">
        <v>43922</v>
      </c>
      <c r="AT12" s="81">
        <v>43952</v>
      </c>
      <c r="AU12" s="81">
        <v>43983</v>
      </c>
      <c r="AV12" s="81">
        <v>44013</v>
      </c>
      <c r="AW12" s="81">
        <v>44044</v>
      </c>
      <c r="AX12" s="81">
        <v>44075</v>
      </c>
      <c r="AY12" s="81">
        <v>44105</v>
      </c>
      <c r="AZ12" s="81">
        <v>44136</v>
      </c>
      <c r="BA12" s="81">
        <v>44166</v>
      </c>
      <c r="BB12" s="81">
        <v>44197</v>
      </c>
      <c r="BC12" s="81">
        <v>44228</v>
      </c>
      <c r="BD12" s="81">
        <v>44256</v>
      </c>
      <c r="BE12" s="81">
        <v>44287</v>
      </c>
      <c r="BF12" s="81">
        <v>44317</v>
      </c>
      <c r="BG12" s="81">
        <v>44348</v>
      </c>
      <c r="BH12" s="81">
        <v>44378</v>
      </c>
      <c r="BI12" s="81">
        <v>44409</v>
      </c>
      <c r="BJ12" s="81">
        <v>44440</v>
      </c>
      <c r="BK12" s="81">
        <v>44470</v>
      </c>
      <c r="BL12" s="81">
        <v>44501</v>
      </c>
      <c r="BM12" s="81">
        <v>44531</v>
      </c>
      <c r="BN12" s="81">
        <v>44562</v>
      </c>
      <c r="BO12" s="81">
        <v>44593</v>
      </c>
      <c r="BP12" s="81">
        <v>44621</v>
      </c>
      <c r="BQ12" s="81">
        <v>44652</v>
      </c>
      <c r="BR12" s="81">
        <v>44682</v>
      </c>
      <c r="BS12" s="81">
        <v>44713</v>
      </c>
      <c r="BT12" s="81">
        <v>44743</v>
      </c>
      <c r="BU12" s="81">
        <v>44774</v>
      </c>
      <c r="BV12" s="81">
        <v>44805</v>
      </c>
      <c r="BW12" s="81">
        <v>44835</v>
      </c>
      <c r="BX12" s="81">
        <v>44866</v>
      </c>
      <c r="BY12" s="81">
        <v>44896</v>
      </c>
      <c r="BZ12" s="81">
        <v>44927</v>
      </c>
      <c r="CA12" s="81">
        <v>44958</v>
      </c>
      <c r="CB12" s="81">
        <v>44986</v>
      </c>
      <c r="CC12" s="81">
        <v>45017</v>
      </c>
      <c r="CD12" s="81">
        <v>45047</v>
      </c>
      <c r="CE12" s="81">
        <v>45078</v>
      </c>
      <c r="CF12" s="81">
        <v>45108</v>
      </c>
      <c r="CG12" s="81">
        <v>45139</v>
      </c>
      <c r="CH12" s="81">
        <v>45170</v>
      </c>
      <c r="CI12" s="81">
        <v>45200</v>
      </c>
      <c r="CJ12" s="81">
        <v>45231</v>
      </c>
      <c r="CK12" s="81">
        <v>45261</v>
      </c>
      <c r="CL12" s="81">
        <v>45292</v>
      </c>
      <c r="CM12" s="81">
        <v>45323</v>
      </c>
      <c r="CN12" s="81">
        <v>45352</v>
      </c>
      <c r="CO12" s="81">
        <v>45383</v>
      </c>
      <c r="CP12" s="81">
        <v>45413</v>
      </c>
      <c r="CQ12" s="81">
        <v>45444</v>
      </c>
      <c r="CR12" s="81">
        <v>45474</v>
      </c>
      <c r="CS12" s="81">
        <v>45505</v>
      </c>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1"/>
      <c r="EM12" s="81"/>
      <c r="EN12" s="81"/>
      <c r="EO12" s="81"/>
      <c r="EP12" s="81"/>
      <c r="EQ12" s="81"/>
      <c r="ER12" s="81"/>
      <c r="ES12" s="81"/>
      <c r="ET12" s="81"/>
      <c r="EU12" s="81"/>
      <c r="EV12" s="81"/>
      <c r="EW12" s="81"/>
      <c r="EX12" s="81"/>
      <c r="EY12" s="81"/>
      <c r="EZ12" s="81"/>
      <c r="FA12" s="81"/>
      <c r="FB12" s="81"/>
      <c r="FC12" s="81"/>
      <c r="FD12" s="81"/>
      <c r="FE12" s="81"/>
      <c r="FF12" s="81"/>
      <c r="FG12" s="81"/>
      <c r="FH12" s="81"/>
      <c r="FI12" s="81"/>
      <c r="FJ12" s="81"/>
      <c r="FK12" s="81"/>
      <c r="FL12" s="81"/>
      <c r="FM12" s="81"/>
      <c r="FN12" s="81"/>
      <c r="FO12" s="81"/>
      <c r="FP12" s="81"/>
      <c r="FQ12" s="81"/>
      <c r="FR12" s="81"/>
      <c r="FS12" s="81"/>
      <c r="FT12" s="81"/>
      <c r="FU12" s="81"/>
      <c r="FV12" s="81"/>
      <c r="FW12" s="81"/>
      <c r="FX12" s="81"/>
      <c r="FY12" s="81"/>
      <c r="FZ12" s="81"/>
      <c r="GA12" s="81"/>
      <c r="GB12" s="81"/>
      <c r="GC12" s="81"/>
      <c r="GD12" s="81"/>
      <c r="GE12" s="81"/>
      <c r="GF12" s="81"/>
      <c r="GG12" s="81"/>
      <c r="GH12" s="81"/>
      <c r="GI12" s="81"/>
      <c r="GJ12" s="81"/>
      <c r="GK12" s="81"/>
      <c r="GL12" s="81"/>
      <c r="GM12" s="81"/>
      <c r="GN12" s="81"/>
      <c r="GO12" s="81"/>
      <c r="GP12" s="81"/>
      <c r="GQ12" s="81"/>
      <c r="GR12" s="81"/>
      <c r="GS12" s="81"/>
      <c r="GT12" s="81"/>
      <c r="GU12" s="81"/>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1"/>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1"/>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1"/>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1"/>
      <c r="KR12" s="81"/>
      <c r="KS12" s="81"/>
      <c r="KT12" s="81"/>
      <c r="KU12" s="81"/>
      <c r="KV12" s="81"/>
      <c r="KW12" s="81"/>
      <c r="KX12" s="81"/>
      <c r="KY12" s="81"/>
      <c r="KZ12" s="81"/>
      <c r="LA12" s="81"/>
      <c r="LB12" s="81"/>
      <c r="LC12" s="81"/>
      <c r="LD12" s="81"/>
      <c r="LE12" s="81"/>
      <c r="LF12" s="81"/>
      <c r="LG12" s="81"/>
      <c r="LH12" s="81"/>
      <c r="LI12" s="81"/>
      <c r="LJ12" s="81"/>
      <c r="LK12" s="81"/>
      <c r="LL12" s="81"/>
      <c r="LM12" s="81"/>
      <c r="LN12" s="81"/>
      <c r="LO12" s="81"/>
      <c r="LP12" s="81"/>
      <c r="LQ12" s="81"/>
      <c r="LR12" s="81"/>
      <c r="LS12" s="81"/>
      <c r="LT12" s="81"/>
      <c r="LU12" s="81"/>
      <c r="LV12" s="81"/>
      <c r="LW12" s="81"/>
      <c r="LX12" s="81"/>
      <c r="LY12" s="81"/>
      <c r="LZ12" s="81"/>
      <c r="MA12" s="81"/>
      <c r="MB12" s="81"/>
      <c r="MC12" s="81"/>
      <c r="MD12" s="81"/>
      <c r="ME12" s="81"/>
      <c r="MF12" s="81"/>
      <c r="MG12" s="81"/>
      <c r="MH12" s="81"/>
      <c r="MI12" s="81"/>
      <c r="MJ12" s="81"/>
      <c r="MK12" s="81"/>
      <c r="ML12" s="81"/>
      <c r="MM12" s="81"/>
      <c r="MN12" s="81"/>
      <c r="MO12" s="81"/>
      <c r="MP12" s="81"/>
      <c r="MQ12" s="81"/>
      <c r="MR12" s="81"/>
      <c r="MS12" s="81"/>
      <c r="MT12" s="81"/>
      <c r="MU12" s="81"/>
      <c r="MV12" s="81"/>
      <c r="MW12" s="81"/>
      <c r="MX12" s="81"/>
      <c r="MY12" s="81"/>
      <c r="MZ12" s="81"/>
      <c r="NA12" s="81"/>
      <c r="NB12" s="81"/>
      <c r="NC12" s="81"/>
      <c r="ND12" s="81"/>
      <c r="NE12" s="81"/>
      <c r="NF12" s="81"/>
      <c r="NG12" s="81"/>
      <c r="NH12" s="81"/>
      <c r="NI12" s="81"/>
      <c r="NJ12" s="81"/>
      <c r="NK12" s="81"/>
      <c r="NL12" s="81"/>
      <c r="NM12" s="81"/>
      <c r="NN12" s="81"/>
      <c r="NO12" s="81"/>
      <c r="NP12" s="81"/>
      <c r="NQ12" s="81"/>
      <c r="NR12" s="81"/>
      <c r="NS12" s="81"/>
      <c r="NT12" s="81"/>
      <c r="NU12" s="81"/>
      <c r="NV12" s="81"/>
      <c r="NW12" s="81"/>
      <c r="NX12" s="81"/>
      <c r="NY12" s="81"/>
      <c r="NZ12" s="81"/>
      <c r="OA12" s="81"/>
      <c r="OB12" s="81"/>
      <c r="OC12" s="81"/>
      <c r="OD12" s="81"/>
      <c r="OE12" s="81"/>
      <c r="OF12" s="81"/>
      <c r="OG12" s="81"/>
      <c r="OH12" s="81"/>
      <c r="OI12" s="81"/>
      <c r="OJ12" s="81"/>
      <c r="OK12" s="81"/>
      <c r="OL12" s="81"/>
      <c r="OM12" s="81"/>
      <c r="ON12" s="81"/>
      <c r="OO12" s="81"/>
      <c r="OP12" s="81"/>
      <c r="OQ12" s="81"/>
      <c r="OR12" s="81"/>
      <c r="OS12" s="81"/>
      <c r="OT12" s="81"/>
      <c r="OU12" s="81"/>
      <c r="OV12" s="81"/>
      <c r="OW12" s="81"/>
      <c r="OX12" s="81"/>
      <c r="OY12" s="81"/>
      <c r="OZ12" s="81"/>
      <c r="PA12" s="81"/>
      <c r="PB12" s="81"/>
      <c r="PC12" s="81"/>
      <c r="PD12" s="81"/>
      <c r="PE12" s="81"/>
      <c r="PF12" s="81"/>
      <c r="PG12" s="81"/>
      <c r="PH12" s="81"/>
      <c r="PI12" s="81"/>
      <c r="PJ12" s="81"/>
      <c r="PK12" s="81"/>
      <c r="PL12" s="81"/>
      <c r="PM12" s="81"/>
      <c r="PN12" s="81"/>
      <c r="PO12" s="81"/>
      <c r="PP12" s="81"/>
      <c r="PQ12" s="81"/>
      <c r="PR12" s="81"/>
      <c r="PS12" s="81"/>
      <c r="PT12" s="81"/>
      <c r="PU12" s="81"/>
      <c r="PV12" s="81"/>
      <c r="PW12" s="81"/>
      <c r="PX12" s="81"/>
      <c r="PY12" s="81"/>
      <c r="PZ12" s="81"/>
      <c r="QA12" s="81"/>
      <c r="QB12" s="81"/>
      <c r="QC12" s="81"/>
      <c r="QD12" s="81"/>
      <c r="QE12" s="81"/>
      <c r="QF12" s="81"/>
      <c r="QG12" s="81"/>
      <c r="QH12" s="81"/>
      <c r="QI12" s="81"/>
      <c r="QJ12" s="81"/>
      <c r="QK12" s="81"/>
      <c r="QL12" s="81"/>
      <c r="QM12" s="81"/>
      <c r="QN12" s="81"/>
      <c r="QO12" s="81"/>
      <c r="QP12" s="81"/>
      <c r="QQ12" s="81"/>
      <c r="QR12" s="81"/>
      <c r="QS12" s="81"/>
      <c r="QT12" s="81"/>
      <c r="QU12" s="81"/>
      <c r="QV12" s="81"/>
      <c r="QW12" s="81"/>
      <c r="QX12" s="81"/>
      <c r="QY12" s="81"/>
      <c r="QZ12" s="81"/>
      <c r="RA12" s="81"/>
      <c r="RB12" s="81"/>
      <c r="RC12" s="81"/>
      <c r="RD12" s="81"/>
      <c r="RE12" s="81"/>
      <c r="RF12" s="81"/>
      <c r="RG12" s="81"/>
      <c r="RH12" s="81"/>
      <c r="RI12" s="81"/>
      <c r="RJ12" s="81"/>
      <c r="RK12" s="81"/>
      <c r="RL12" s="81"/>
      <c r="RM12" s="81"/>
      <c r="RN12" s="81"/>
      <c r="RO12" s="81"/>
      <c r="RP12" s="81"/>
      <c r="RQ12" s="81"/>
      <c r="RR12" s="81"/>
      <c r="RS12" s="81"/>
      <c r="RT12" s="81"/>
      <c r="RU12" s="81"/>
      <c r="RV12" s="81"/>
      <c r="RW12" s="81"/>
      <c r="RX12" s="81"/>
      <c r="RY12" s="81"/>
      <c r="RZ12" s="81"/>
      <c r="SA12" s="81"/>
      <c r="SB12" s="81"/>
      <c r="SC12" s="81"/>
      <c r="SD12" s="81"/>
      <c r="SE12" s="81"/>
      <c r="SF12" s="81"/>
      <c r="SG12" s="81"/>
      <c r="SH12" s="81"/>
      <c r="SI12" s="81"/>
      <c r="SJ12" s="81"/>
      <c r="SK12" s="81"/>
      <c r="SL12" s="81"/>
      <c r="SM12" s="81"/>
      <c r="SN12" s="81"/>
      <c r="SO12" s="81"/>
      <c r="SP12" s="81"/>
      <c r="SQ12" s="81"/>
      <c r="SR12" s="81"/>
      <c r="SS12" s="81"/>
      <c r="ST12" s="81"/>
      <c r="SU12" s="81"/>
      <c r="SV12" s="81"/>
      <c r="SW12" s="81"/>
      <c r="SX12" s="81"/>
      <c r="SY12" s="81"/>
      <c r="SZ12" s="81"/>
      <c r="TA12" s="81"/>
      <c r="TB12" s="81"/>
      <c r="TC12" s="81"/>
      <c r="TD12" s="81"/>
      <c r="TE12" s="81"/>
      <c r="TF12" s="81"/>
      <c r="TG12" s="81"/>
      <c r="TH12" s="81"/>
      <c r="TI12" s="81"/>
      <c r="TJ12" s="81"/>
      <c r="TK12" s="81"/>
      <c r="TL12" s="81"/>
      <c r="TM12" s="81"/>
      <c r="TN12" s="81"/>
      <c r="TO12" s="81"/>
      <c r="TP12" s="81"/>
      <c r="TQ12" s="81"/>
      <c r="TR12" s="81"/>
      <c r="TS12" s="81"/>
      <c r="TT12" s="81"/>
      <c r="TU12" s="81"/>
      <c r="TV12" s="81"/>
      <c r="TW12" s="81"/>
      <c r="TX12" s="81"/>
      <c r="TY12" s="81"/>
      <c r="TZ12" s="81"/>
      <c r="UA12" s="81"/>
      <c r="UB12" s="81"/>
      <c r="UC12" s="81"/>
      <c r="UD12" s="81"/>
      <c r="UE12" s="81"/>
      <c r="UF12" s="81"/>
      <c r="UG12" s="81"/>
      <c r="UH12" s="81"/>
      <c r="UI12" s="81"/>
      <c r="UJ12" s="81"/>
      <c r="UK12" s="81"/>
      <c r="UL12" s="81"/>
      <c r="UM12" s="81"/>
      <c r="UN12" s="81"/>
      <c r="UO12" s="81"/>
      <c r="UP12" s="81"/>
      <c r="UQ12" s="81"/>
      <c r="UR12" s="81"/>
      <c r="US12" s="81"/>
      <c r="UT12" s="81"/>
      <c r="UU12" s="81"/>
      <c r="UV12" s="81"/>
      <c r="UW12" s="81"/>
      <c r="UX12" s="81"/>
      <c r="UY12" s="81"/>
      <c r="UZ12" s="81"/>
      <c r="VA12" s="81"/>
      <c r="VB12" s="81"/>
      <c r="VC12" s="81"/>
      <c r="VD12" s="81"/>
      <c r="VE12" s="81"/>
      <c r="VF12" s="81"/>
      <c r="VG12" s="81"/>
      <c r="VH12" s="81"/>
      <c r="VI12" s="81"/>
      <c r="VJ12" s="81"/>
      <c r="VK12" s="81"/>
      <c r="VL12" s="81"/>
      <c r="VM12" s="81"/>
      <c r="VN12" s="81"/>
      <c r="VO12" s="81"/>
      <c r="VP12" s="81"/>
      <c r="VQ12" s="81"/>
      <c r="VR12" s="81"/>
      <c r="VS12" s="81"/>
      <c r="VT12" s="81"/>
      <c r="VU12" s="81"/>
      <c r="VV12" s="81"/>
      <c r="VW12" s="81"/>
      <c r="VX12" s="81"/>
      <c r="VY12" s="81"/>
      <c r="VZ12" s="81"/>
      <c r="WA12" s="81"/>
      <c r="WB12" s="81"/>
      <c r="WC12" s="81"/>
      <c r="WD12" s="81"/>
      <c r="WE12" s="81"/>
      <c r="WF12" s="81"/>
      <c r="WG12" s="81"/>
      <c r="WH12" s="81"/>
      <c r="WI12" s="81"/>
      <c r="WJ12" s="81"/>
      <c r="WK12" s="81"/>
      <c r="WL12" s="81"/>
      <c r="WM12" s="81"/>
      <c r="WN12" s="81"/>
      <c r="WO12" s="81"/>
      <c r="WP12" s="81"/>
      <c r="WQ12" s="81"/>
      <c r="WR12" s="81"/>
      <c r="WS12" s="81"/>
      <c r="WT12" s="81"/>
      <c r="WU12" s="81"/>
      <c r="WV12" s="81"/>
      <c r="WW12" s="81"/>
      <c r="WX12" s="81"/>
      <c r="WY12" s="81"/>
      <c r="WZ12" s="81"/>
      <c r="XA12" s="81"/>
      <c r="XB12" s="81"/>
      <c r="XC12" s="81"/>
      <c r="XD12" s="81"/>
      <c r="XE12" s="81"/>
      <c r="XF12" s="81"/>
      <c r="XG12" s="81"/>
      <c r="XH12" s="81"/>
      <c r="XI12" s="81"/>
      <c r="XJ12" s="81"/>
      <c r="XK12" s="81"/>
      <c r="XL12" s="81"/>
      <c r="XM12" s="81"/>
      <c r="XN12" s="81"/>
      <c r="XO12" s="81"/>
      <c r="XP12" s="81"/>
      <c r="XQ12" s="81"/>
      <c r="XR12" s="81"/>
      <c r="XS12" s="81"/>
      <c r="XT12" s="81"/>
      <c r="XU12" s="81"/>
      <c r="XV12" s="81"/>
      <c r="XW12" s="81"/>
      <c r="XX12" s="81"/>
      <c r="XY12" s="81"/>
      <c r="XZ12" s="81"/>
      <c r="YA12" s="81"/>
      <c r="YB12" s="81"/>
      <c r="YC12" s="81"/>
      <c r="YD12" s="81"/>
      <c r="YE12" s="81"/>
      <c r="YF12" s="81"/>
      <c r="YG12" s="81"/>
      <c r="YH12" s="81"/>
      <c r="YI12" s="81"/>
      <c r="YJ12" s="81"/>
      <c r="YK12" s="81"/>
      <c r="YL12" s="81"/>
      <c r="YM12" s="81"/>
      <c r="YN12" s="81"/>
      <c r="YO12" s="81"/>
      <c r="YP12" s="81"/>
      <c r="YQ12" s="81"/>
      <c r="YR12" s="81"/>
      <c r="YS12" s="81"/>
      <c r="YT12" s="81"/>
      <c r="YU12" s="81"/>
      <c r="YV12" s="81"/>
      <c r="YW12" s="81"/>
      <c r="YX12" s="81"/>
      <c r="YY12" s="81"/>
      <c r="YZ12" s="81"/>
      <c r="ZA12" s="81"/>
      <c r="ZB12" s="81"/>
      <c r="ZC12" s="81"/>
      <c r="ZD12" s="81"/>
      <c r="ZE12" s="81"/>
      <c r="ZF12" s="81"/>
      <c r="ZG12" s="81"/>
      <c r="ZH12" s="81"/>
      <c r="ZI12" s="81"/>
      <c r="ZJ12" s="81"/>
      <c r="ZK12" s="81"/>
      <c r="ZL12" s="81"/>
      <c r="ZM12" s="81"/>
      <c r="ZN12" s="81"/>
      <c r="ZO12" s="81"/>
      <c r="ZP12" s="81"/>
      <c r="ZQ12" s="81"/>
      <c r="ZR12" s="81"/>
      <c r="ZS12" s="81"/>
      <c r="ZT12" s="81"/>
      <c r="ZU12" s="81"/>
      <c r="ZV12" s="81"/>
      <c r="ZW12" s="81"/>
      <c r="ZX12" s="81"/>
      <c r="ZY12" s="81"/>
      <c r="ZZ12" s="81"/>
      <c r="AAA12" s="81"/>
      <c r="AAB12" s="81"/>
      <c r="AAC12" s="81"/>
      <c r="AAD12" s="81"/>
      <c r="AAE12" s="81"/>
      <c r="AAF12" s="81"/>
      <c r="AAG12" s="81"/>
      <c r="AAH12" s="81"/>
      <c r="AAI12" s="81"/>
      <c r="AAJ12" s="81"/>
      <c r="AAK12" s="81"/>
      <c r="AAL12" s="81"/>
      <c r="AAM12" s="81"/>
      <c r="AAN12" s="81"/>
      <c r="AAO12" s="81"/>
      <c r="AAP12" s="81"/>
      <c r="AAQ12" s="81"/>
      <c r="AAR12" s="81"/>
      <c r="AAS12" s="81"/>
      <c r="AAT12" s="81"/>
      <c r="AAU12" s="81"/>
      <c r="AAV12" s="81"/>
      <c r="AAW12" s="81"/>
      <c r="AAX12" s="81"/>
      <c r="AAY12" s="81"/>
      <c r="AAZ12" s="81"/>
      <c r="ABA12" s="81"/>
      <c r="ABB12" s="81"/>
      <c r="ABC12" s="81"/>
      <c r="ABD12" s="81"/>
      <c r="ABE12" s="81"/>
      <c r="ABF12" s="81"/>
      <c r="ABG12" s="81"/>
      <c r="ABH12" s="81"/>
      <c r="ABI12" s="81"/>
      <c r="ABJ12" s="81"/>
      <c r="ABK12" s="81"/>
      <c r="ABL12" s="81"/>
      <c r="ABM12" s="81"/>
      <c r="ABN12" s="81"/>
      <c r="ABO12" s="81"/>
      <c r="ABP12" s="81"/>
      <c r="ABQ12" s="81"/>
      <c r="ABR12" s="81"/>
      <c r="ABS12" s="81"/>
      <c r="ABT12" s="81"/>
      <c r="ABU12" s="81"/>
      <c r="ABV12" s="81"/>
      <c r="ABW12" s="81"/>
      <c r="ABX12" s="81"/>
      <c r="ABY12" s="81"/>
      <c r="ABZ12" s="81"/>
      <c r="ACA12" s="81"/>
      <c r="ACB12" s="81"/>
      <c r="ACC12" s="81"/>
      <c r="ACD12" s="81"/>
      <c r="ACE12" s="81"/>
      <c r="ACF12" s="81"/>
      <c r="ACG12" s="81"/>
      <c r="ACH12" s="81"/>
      <c r="ACI12" s="81"/>
      <c r="ACJ12" s="81"/>
      <c r="ACK12" s="81"/>
      <c r="ACL12" s="81"/>
      <c r="ACM12" s="81"/>
      <c r="ACN12" s="81"/>
      <c r="ACO12" s="81"/>
      <c r="ACP12" s="81"/>
      <c r="ACQ12" s="81"/>
      <c r="ACR12" s="81"/>
      <c r="ACS12" s="81"/>
      <c r="ACT12" s="81"/>
      <c r="ACU12" s="81"/>
      <c r="ACV12" s="81"/>
      <c r="ACW12" s="81"/>
      <c r="ACX12" s="81"/>
      <c r="ACY12" s="81"/>
      <c r="ACZ12" s="81"/>
      <c r="ADA12" s="81"/>
      <c r="ADB12" s="81"/>
      <c r="ADC12" s="81"/>
      <c r="ADD12" s="81"/>
      <c r="ADE12" s="81"/>
      <c r="ADF12" s="81"/>
      <c r="ADG12" s="81"/>
      <c r="ADH12" s="81"/>
      <c r="ADI12" s="81"/>
      <c r="ADJ12" s="81"/>
      <c r="ADK12" s="81"/>
      <c r="ADL12" s="81"/>
      <c r="ADM12" s="81"/>
      <c r="ADN12" s="81"/>
      <c r="ADO12" s="81"/>
      <c r="ADP12" s="81"/>
      <c r="ADQ12" s="81"/>
      <c r="ADR12" s="81"/>
      <c r="ADS12" s="81"/>
      <c r="ADT12" s="81"/>
      <c r="ADU12" s="81"/>
      <c r="ADV12" s="81"/>
      <c r="ADW12" s="81"/>
      <c r="ADX12" s="81"/>
      <c r="ADY12" s="81"/>
      <c r="ADZ12" s="81"/>
      <c r="AEA12" s="81"/>
      <c r="AEB12" s="81"/>
      <c r="AEC12" s="81"/>
      <c r="AED12" s="81"/>
      <c r="AEE12" s="81"/>
      <c r="AEF12" s="81"/>
      <c r="AEG12" s="81"/>
      <c r="AEH12" s="81"/>
      <c r="AEI12" s="81"/>
      <c r="AEJ12" s="81"/>
      <c r="AEK12" s="81"/>
      <c r="AEL12" s="81"/>
      <c r="AEM12" s="81"/>
      <c r="AEN12" s="81"/>
      <c r="AEO12" s="81"/>
      <c r="AEP12" s="81"/>
      <c r="AEQ12" s="81"/>
      <c r="AER12" s="81"/>
      <c r="AES12" s="81"/>
      <c r="AET12" s="81"/>
      <c r="AEU12" s="81"/>
      <c r="AEV12" s="81"/>
      <c r="AEW12" s="81"/>
      <c r="AEX12" s="81"/>
      <c r="AEY12" s="81"/>
      <c r="AEZ12" s="81"/>
      <c r="AFA12" s="81"/>
      <c r="AFB12" s="81"/>
      <c r="AFC12" s="81"/>
      <c r="AFD12" s="81"/>
      <c r="AFE12" s="81"/>
      <c r="AFF12" s="81"/>
      <c r="AFG12" s="81"/>
      <c r="AFH12" s="81"/>
      <c r="AFI12" s="81"/>
      <c r="AFJ12" s="81"/>
      <c r="AFK12" s="81"/>
      <c r="AFL12" s="81"/>
      <c r="AFM12" s="81"/>
      <c r="AFN12" s="81"/>
      <c r="AFO12" s="81"/>
      <c r="AFP12" s="81"/>
      <c r="AFQ12" s="81"/>
      <c r="AFR12" s="81"/>
      <c r="AFS12" s="81"/>
      <c r="AFT12" s="81"/>
      <c r="AFU12" s="81"/>
      <c r="AFV12" s="81"/>
      <c r="AFW12" s="81"/>
      <c r="AFX12" s="81"/>
      <c r="AFY12" s="81"/>
      <c r="AFZ12" s="81"/>
      <c r="AGA12" s="81"/>
      <c r="AGB12" s="81"/>
      <c r="AGC12" s="81"/>
      <c r="AGD12" s="81"/>
      <c r="AGE12" s="81"/>
      <c r="AGF12" s="81"/>
      <c r="AGG12" s="81"/>
      <c r="AGH12" s="81"/>
      <c r="AGI12" s="81"/>
      <c r="AGJ12" s="81"/>
      <c r="AGK12" s="81"/>
      <c r="AGL12" s="81"/>
      <c r="AGM12" s="81"/>
      <c r="AGN12" s="81"/>
      <c r="AGO12" s="81"/>
      <c r="AGP12" s="81"/>
      <c r="AGQ12" s="81"/>
      <c r="AGR12" s="81"/>
      <c r="AGS12" s="81"/>
      <c r="AGT12" s="81"/>
      <c r="AGU12" s="81"/>
      <c r="AGV12" s="81"/>
      <c r="AGW12" s="81"/>
      <c r="AGX12" s="81"/>
      <c r="AGY12" s="81"/>
      <c r="AGZ12" s="81"/>
      <c r="AHA12" s="81"/>
      <c r="AHB12" s="81"/>
      <c r="AHC12" s="81"/>
      <c r="AHD12" s="81"/>
      <c r="AHE12" s="81"/>
      <c r="AHF12" s="81"/>
      <c r="AHG12" s="81"/>
      <c r="AHH12" s="81"/>
      <c r="AHI12" s="81"/>
      <c r="AHJ12" s="81"/>
      <c r="AHK12" s="81"/>
      <c r="AHL12" s="81"/>
      <c r="AHM12" s="81"/>
      <c r="AHN12" s="81"/>
      <c r="AHO12" s="81"/>
      <c r="AHP12" s="81"/>
      <c r="AHQ12" s="81"/>
      <c r="AHR12" s="81"/>
      <c r="AHS12" s="81"/>
      <c r="AHT12" s="81"/>
      <c r="AHU12" s="81"/>
      <c r="AHV12" s="81"/>
      <c r="AHW12" s="81"/>
      <c r="AHX12" s="81"/>
      <c r="AHY12" s="81"/>
      <c r="AHZ12" s="81"/>
      <c r="AIA12" s="81"/>
      <c r="AIB12" s="81"/>
      <c r="AIC12" s="81"/>
      <c r="AID12" s="81"/>
      <c r="AIE12" s="81"/>
      <c r="AIF12" s="81"/>
      <c r="AIG12" s="81"/>
      <c r="AIH12" s="81"/>
      <c r="AII12" s="81"/>
      <c r="AIJ12" s="81"/>
      <c r="AIK12" s="81"/>
      <c r="AIL12" s="81"/>
      <c r="AIM12" s="81"/>
      <c r="AIN12" s="81"/>
      <c r="AIO12" s="81"/>
      <c r="AIP12" s="81"/>
      <c r="AIQ12" s="81"/>
      <c r="AIR12" s="81"/>
      <c r="AIS12" s="81"/>
      <c r="AIT12" s="81"/>
      <c r="AIU12" s="81"/>
      <c r="AIV12" s="81"/>
      <c r="AIW12" s="81"/>
      <c r="AIX12" s="81"/>
      <c r="AIY12" s="81"/>
      <c r="AIZ12" s="81"/>
      <c r="AJA12" s="81"/>
      <c r="AJB12" s="81"/>
      <c r="AJC12" s="81"/>
      <c r="AJD12" s="81"/>
      <c r="AJE12" s="81"/>
      <c r="AJF12" s="81"/>
      <c r="AJG12" s="81"/>
      <c r="AJH12" s="81"/>
      <c r="AJI12" s="81"/>
      <c r="AJJ12" s="81"/>
      <c r="AJK12" s="81"/>
      <c r="AJL12" s="81"/>
      <c r="AJM12" s="81"/>
      <c r="AJN12" s="81"/>
      <c r="AJO12" s="81"/>
      <c r="AJP12" s="81"/>
      <c r="AJQ12" s="81"/>
      <c r="AJR12" s="81"/>
      <c r="AJS12" s="81"/>
      <c r="AJT12" s="81"/>
      <c r="AJU12" s="81"/>
      <c r="AJV12" s="81"/>
      <c r="AJW12" s="81"/>
      <c r="AJX12" s="81"/>
      <c r="AJY12" s="81"/>
      <c r="AJZ12" s="81"/>
      <c r="AKA12" s="81"/>
      <c r="AKB12" s="81"/>
      <c r="AKC12" s="81"/>
      <c r="AKD12" s="81"/>
      <c r="AKE12" s="81"/>
      <c r="AKF12" s="81"/>
      <c r="AKG12" s="81"/>
      <c r="AKH12" s="81"/>
      <c r="AKI12" s="81"/>
      <c r="AKJ12" s="81"/>
      <c r="AKK12" s="81"/>
      <c r="AKL12" s="81"/>
      <c r="AKM12" s="81"/>
      <c r="AKN12" s="81"/>
      <c r="AKO12" s="81"/>
      <c r="AKP12" s="81"/>
      <c r="AKQ12" s="81"/>
      <c r="AKR12" s="81"/>
      <c r="AKS12" s="81"/>
      <c r="AKT12" s="81"/>
      <c r="AKU12" s="81"/>
      <c r="AKV12" s="81"/>
      <c r="AKW12" s="81"/>
      <c r="AKX12" s="81"/>
      <c r="AKY12" s="81"/>
      <c r="AKZ12" s="81"/>
      <c r="ALA12" s="81"/>
      <c r="ALB12" s="81"/>
      <c r="ALC12" s="81"/>
      <c r="ALD12" s="81"/>
      <c r="ALE12" s="81"/>
      <c r="ALF12" s="81"/>
      <c r="ALG12" s="81"/>
      <c r="ALH12" s="81"/>
      <c r="ALI12" s="81"/>
      <c r="ALJ12" s="81"/>
      <c r="ALK12" s="81"/>
      <c r="ALL12" s="81"/>
      <c r="ALM12" s="81"/>
      <c r="ALN12" s="81"/>
      <c r="ALO12" s="81"/>
      <c r="ALP12" s="81"/>
      <c r="ALQ12" s="81"/>
      <c r="ALR12" s="81"/>
      <c r="ALS12" s="81"/>
      <c r="ALT12" s="81"/>
      <c r="ALU12" s="81"/>
      <c r="ALV12" s="81"/>
      <c r="ALW12" s="81"/>
      <c r="ALX12" s="81"/>
      <c r="ALY12" s="81"/>
      <c r="ALZ12" s="81"/>
      <c r="AMA12" s="81"/>
      <c r="AMB12" s="81"/>
      <c r="AMC12" s="81"/>
      <c r="AMD12" s="81"/>
      <c r="AME12" s="81"/>
      <c r="AMF12" s="81"/>
      <c r="AMG12" s="81"/>
      <c r="AMH12" s="81"/>
      <c r="AMI12" s="81"/>
      <c r="AMJ12" s="81"/>
      <c r="AMK12" s="81"/>
      <c r="AML12" s="81"/>
      <c r="AMM12" s="81"/>
      <c r="AMN12" s="81"/>
      <c r="AMO12" s="81"/>
      <c r="AMP12" s="81"/>
      <c r="AMQ12" s="81"/>
      <c r="AMR12" s="81"/>
      <c r="AMS12" s="81"/>
      <c r="AMT12" s="81"/>
      <c r="AMU12" s="81"/>
      <c r="AMV12" s="81"/>
      <c r="AMW12" s="81"/>
      <c r="AMX12" s="81"/>
      <c r="AMY12" s="81"/>
      <c r="AMZ12" s="81"/>
      <c r="ANA12" s="81"/>
      <c r="ANB12" s="81"/>
      <c r="ANC12" s="81"/>
      <c r="AND12" s="81"/>
      <c r="ANE12" s="81"/>
      <c r="ANF12" s="81"/>
      <c r="ANG12" s="81"/>
      <c r="ANH12" s="81"/>
      <c r="ANI12" s="81"/>
      <c r="ANJ12" s="81"/>
      <c r="ANK12" s="81"/>
      <c r="ANL12" s="81"/>
      <c r="ANM12" s="81"/>
      <c r="ANN12" s="81"/>
      <c r="ANO12" s="81"/>
      <c r="ANP12" s="81"/>
      <c r="ANQ12" s="81"/>
      <c r="ANR12" s="81"/>
      <c r="ANS12" s="81"/>
      <c r="ANT12" s="81"/>
      <c r="ANU12" s="81"/>
      <c r="ANV12" s="81"/>
      <c r="ANW12" s="81"/>
      <c r="ANX12" s="81"/>
      <c r="ANY12" s="81"/>
      <c r="ANZ12" s="81"/>
      <c r="AOA12" s="81"/>
      <c r="AOB12" s="81"/>
      <c r="AOC12" s="81"/>
      <c r="AOD12" s="81"/>
      <c r="AOE12" s="81"/>
      <c r="AOF12" s="81"/>
      <c r="AOG12" s="81"/>
      <c r="AOH12" s="81"/>
      <c r="AOI12" s="81"/>
      <c r="AOJ12" s="81"/>
      <c r="AOK12" s="81"/>
      <c r="AOL12" s="81"/>
      <c r="AOM12" s="81"/>
      <c r="AON12" s="81"/>
      <c r="AOO12" s="81"/>
      <c r="AOP12" s="81"/>
      <c r="AOQ12" s="81"/>
      <c r="AOR12" s="81"/>
      <c r="AOS12" s="81"/>
      <c r="AOT12" s="81"/>
      <c r="AOU12" s="81"/>
      <c r="AOV12" s="81"/>
      <c r="AOW12" s="81"/>
      <c r="AOX12" s="81"/>
      <c r="AOY12" s="81"/>
      <c r="AOZ12" s="81"/>
      <c r="APA12" s="81"/>
      <c r="APB12" s="81"/>
      <c r="APC12" s="81"/>
      <c r="APD12" s="81"/>
      <c r="APE12" s="81"/>
      <c r="APF12" s="81"/>
      <c r="APG12" s="81"/>
      <c r="APH12" s="81"/>
      <c r="API12" s="81"/>
      <c r="APJ12" s="81"/>
      <c r="APK12" s="81"/>
      <c r="APL12" s="81"/>
      <c r="APM12" s="81"/>
      <c r="APN12" s="81"/>
      <c r="APO12" s="81"/>
      <c r="APP12" s="81"/>
      <c r="APQ12" s="81"/>
      <c r="APR12" s="81"/>
      <c r="APS12" s="81"/>
      <c r="APT12" s="81"/>
      <c r="APU12" s="81"/>
      <c r="APV12" s="81"/>
      <c r="APW12" s="81"/>
      <c r="APX12" s="81"/>
      <c r="APY12" s="81"/>
      <c r="APZ12" s="81"/>
      <c r="AQA12" s="81"/>
      <c r="AQB12" s="81"/>
      <c r="AQC12" s="81"/>
      <c r="AQD12" s="81"/>
      <c r="AQE12" s="81"/>
      <c r="AQF12" s="81"/>
      <c r="AQG12" s="81"/>
      <c r="AQH12" s="81"/>
      <c r="AQI12" s="81"/>
      <c r="AQJ12" s="81"/>
      <c r="AQK12" s="81"/>
      <c r="AQL12" s="81"/>
      <c r="AQM12" s="81"/>
      <c r="AQN12" s="81"/>
      <c r="AQO12" s="81"/>
      <c r="AQP12" s="81"/>
      <c r="AQQ12" s="81"/>
      <c r="AQR12" s="81"/>
      <c r="AQS12" s="81"/>
      <c r="AQT12" s="81"/>
      <c r="AQU12" s="81"/>
      <c r="AQV12" s="81"/>
      <c r="AQW12" s="81"/>
      <c r="AQX12" s="81"/>
      <c r="AQY12" s="81"/>
      <c r="AQZ12" s="81"/>
      <c r="ARA12" s="81"/>
      <c r="ARB12" s="81"/>
      <c r="ARC12" s="81"/>
      <c r="ARD12" s="81"/>
      <c r="ARE12" s="81"/>
      <c r="ARF12" s="81"/>
      <c r="ARG12" s="81"/>
      <c r="ARH12" s="81"/>
      <c r="ARI12" s="81"/>
      <c r="ARJ12" s="81"/>
      <c r="ARK12" s="81"/>
      <c r="ARL12" s="81"/>
      <c r="ARM12" s="81"/>
      <c r="ARN12" s="81"/>
      <c r="ARO12" s="81"/>
      <c r="ARP12" s="81"/>
      <c r="ARQ12" s="81"/>
      <c r="ARR12" s="81"/>
      <c r="ARS12" s="81"/>
      <c r="ART12" s="81"/>
      <c r="ARU12" s="81"/>
      <c r="ARV12" s="81"/>
      <c r="ARW12" s="81"/>
      <c r="ARX12" s="81"/>
      <c r="ARY12" s="81"/>
      <c r="ARZ12" s="81"/>
      <c r="ASA12" s="81"/>
      <c r="ASB12" s="81"/>
      <c r="ASC12" s="81"/>
      <c r="ASD12" s="81"/>
      <c r="ASE12" s="81"/>
      <c r="ASF12" s="81"/>
      <c r="ASG12" s="81"/>
      <c r="ASH12" s="81"/>
      <c r="ASI12" s="81"/>
      <c r="ASJ12" s="81"/>
      <c r="ASK12" s="81"/>
      <c r="ASL12" s="81"/>
      <c r="ASM12" s="81"/>
      <c r="ASN12" s="81"/>
      <c r="ASO12" s="81"/>
      <c r="ASP12" s="81"/>
      <c r="ASQ12" s="81"/>
      <c r="ASR12" s="81"/>
      <c r="ASS12" s="81"/>
      <c r="AST12" s="81"/>
      <c r="ASU12" s="81"/>
      <c r="ASV12" s="81"/>
      <c r="ASW12" s="81"/>
      <c r="ASX12" s="81"/>
      <c r="ASY12" s="81"/>
      <c r="ASZ12" s="81"/>
      <c r="ATA12" s="81"/>
      <c r="ATB12" s="81"/>
      <c r="ATC12" s="81"/>
      <c r="ATD12" s="81"/>
      <c r="ATE12" s="81"/>
      <c r="ATF12" s="81"/>
      <c r="ATG12" s="81"/>
      <c r="ATH12" s="81"/>
      <c r="ATI12" s="81"/>
      <c r="ATJ12" s="81"/>
      <c r="ATK12" s="81"/>
      <c r="ATL12" s="81"/>
      <c r="ATM12" s="81"/>
      <c r="ATN12" s="81"/>
      <c r="ATO12" s="81"/>
      <c r="ATP12" s="81"/>
      <c r="ATQ12" s="81"/>
      <c r="ATR12" s="81"/>
      <c r="ATS12" s="81"/>
      <c r="ATT12" s="81"/>
      <c r="ATU12" s="81"/>
      <c r="ATV12" s="81"/>
      <c r="ATW12" s="81"/>
      <c r="ATX12" s="81"/>
      <c r="ATY12" s="81"/>
      <c r="ATZ12" s="81"/>
      <c r="AUA12" s="81"/>
      <c r="AUB12" s="81"/>
      <c r="AUC12" s="81"/>
      <c r="AUD12" s="81"/>
      <c r="AUE12" s="81"/>
      <c r="AUF12" s="81"/>
      <c r="AUG12" s="81"/>
      <c r="AUH12" s="81"/>
      <c r="AUI12" s="81"/>
      <c r="AUJ12" s="81"/>
      <c r="AUK12" s="81"/>
    </row>
    <row r="13" spans="1:1233" x14ac:dyDescent="0.2">
      <c r="E13" s="78"/>
    </row>
    <row r="14" spans="1:1233" x14ac:dyDescent="0.2">
      <c r="A14" s="41" t="s">
        <v>116</v>
      </c>
      <c r="C14" s="41" t="s">
        <v>15</v>
      </c>
      <c r="D14" s="79" t="s">
        <v>81</v>
      </c>
      <c r="E14" s="78">
        <v>45552</v>
      </c>
      <c r="F14" s="50">
        <v>2.3082650781831582</v>
      </c>
      <c r="G14" s="50">
        <v>2.0833333333333259</v>
      </c>
      <c r="H14" s="50">
        <v>1.3284132841328455</v>
      </c>
      <c r="I14" s="50">
        <v>1.77121771217712</v>
      </c>
      <c r="J14" s="50">
        <v>1.3980868285504044</v>
      </c>
      <c r="K14" s="50">
        <v>0.65885797950220315</v>
      </c>
      <c r="L14" s="50">
        <v>1.3245033112582627</v>
      </c>
      <c r="M14" s="50">
        <v>1.247248716067495</v>
      </c>
      <c r="N14" s="50">
        <v>1.4001473839351464</v>
      </c>
      <c r="O14" s="50">
        <v>1.3939838591342513</v>
      </c>
      <c r="P14" s="50">
        <v>2.584933530280642</v>
      </c>
      <c r="Q14" s="50">
        <v>1.9955654101995401</v>
      </c>
      <c r="R14" s="50">
        <v>1.3828238719068464</v>
      </c>
      <c r="S14" s="50">
        <v>2.186588921282806</v>
      </c>
      <c r="T14" s="50">
        <v>2.2578295702840423</v>
      </c>
      <c r="U14" s="50">
        <v>2.3930384336475541</v>
      </c>
      <c r="V14" s="50">
        <v>2.6124818577648812</v>
      </c>
      <c r="W14" s="50">
        <v>2.6181818181818084</v>
      </c>
      <c r="X14" s="50">
        <v>3.3405954974582652</v>
      </c>
      <c r="Y14" s="50">
        <v>2.9710144927536097</v>
      </c>
      <c r="Z14" s="50">
        <v>2.7616279069767602</v>
      </c>
      <c r="AA14" s="50">
        <v>2.532561505065134</v>
      </c>
      <c r="AB14" s="50">
        <v>1.4398848092152639</v>
      </c>
      <c r="AC14" s="50">
        <v>1.9565217391304346</v>
      </c>
      <c r="AD14" s="50">
        <v>1.0050251256281229</v>
      </c>
      <c r="AE14" s="50">
        <v>1.4265335235378096</v>
      </c>
      <c r="AF14" s="50">
        <v>2.065527065527073</v>
      </c>
      <c r="AG14" s="50">
        <v>1.8413597733711207</v>
      </c>
      <c r="AH14" s="50">
        <v>1.8387553041018245</v>
      </c>
      <c r="AI14" s="50">
        <v>1.133947554925574</v>
      </c>
      <c r="AJ14" s="50">
        <v>0.84328882642303871</v>
      </c>
      <c r="AK14" s="50">
        <v>0.91484869809994596</v>
      </c>
      <c r="AL14" s="50">
        <v>1.1315417256011262</v>
      </c>
      <c r="AM14" s="50">
        <v>1.4114326040931546</v>
      </c>
      <c r="AN14" s="50">
        <v>1.9872249822568966</v>
      </c>
      <c r="AO14" s="50">
        <v>2.1321961620469176</v>
      </c>
      <c r="AP14" s="50">
        <v>2.7718550106609952</v>
      </c>
      <c r="AQ14" s="50">
        <v>2.2503516174402272</v>
      </c>
      <c r="AR14" s="50">
        <v>0.62805303558965964</v>
      </c>
      <c r="AS14" s="50">
        <v>-0.55632823365786566</v>
      </c>
      <c r="AT14" s="50">
        <v>0.1388888888888884</v>
      </c>
      <c r="AU14" s="50">
        <v>1.5416958654520085</v>
      </c>
      <c r="AV14" s="50">
        <v>0.83623693379790698</v>
      </c>
      <c r="AW14" s="50">
        <v>0.55788005578798483</v>
      </c>
      <c r="AX14" s="50">
        <v>1.3986013986013957</v>
      </c>
      <c r="AY14" s="50">
        <v>1.1830201809325036</v>
      </c>
      <c r="AZ14" s="50">
        <v>1.3221990257480831</v>
      </c>
      <c r="BA14" s="50">
        <v>0.83507306889354371</v>
      </c>
      <c r="BB14" s="50">
        <v>0.7607192254495132</v>
      </c>
      <c r="BC14" s="50">
        <v>0.48143053645115508</v>
      </c>
      <c r="BD14" s="50">
        <v>1.6643550624133141</v>
      </c>
      <c r="BE14" s="50">
        <v>3.0769230769230882</v>
      </c>
      <c r="BF14" s="50">
        <v>2.9126213592233219</v>
      </c>
      <c r="BG14" s="50">
        <v>2.553485162180813</v>
      </c>
      <c r="BH14" s="50">
        <v>4.0082930200414646</v>
      </c>
      <c r="BI14" s="50">
        <v>4.9237170596394098</v>
      </c>
      <c r="BJ14" s="50">
        <v>4.2068965517241264</v>
      </c>
      <c r="BK14" s="50">
        <v>4.3328748280605067</v>
      </c>
      <c r="BL14" s="50">
        <v>4.3956043956044022</v>
      </c>
      <c r="BM14" s="50">
        <v>5.0379572118702365</v>
      </c>
      <c r="BN14" s="50">
        <v>5.3534660260809996</v>
      </c>
      <c r="BO14" s="50">
        <v>6.3655030800821466</v>
      </c>
      <c r="BP14" s="50">
        <v>7.2987721691678109</v>
      </c>
      <c r="BQ14" s="50">
        <v>7.1234735413839845</v>
      </c>
      <c r="BR14" s="50">
        <v>8.0188679245283048</v>
      </c>
      <c r="BS14" s="50">
        <v>9.5558546433378346</v>
      </c>
      <c r="BT14" s="50">
        <v>8.1727574750830598</v>
      </c>
      <c r="BU14" s="50">
        <v>6.6754791804362057</v>
      </c>
      <c r="BV14" s="50">
        <v>6.8166776968894949</v>
      </c>
      <c r="BW14" s="50">
        <v>7.4489123269611213</v>
      </c>
      <c r="BX14" s="50">
        <v>7.3026315789473717</v>
      </c>
      <c r="BY14" s="50">
        <v>6.6360052562417948</v>
      </c>
      <c r="BZ14" s="50">
        <v>5.5374592833876246</v>
      </c>
      <c r="CA14" s="50">
        <v>3.9253539253539138</v>
      </c>
      <c r="CB14" s="50">
        <v>3.6872218690400471</v>
      </c>
      <c r="CC14" s="50">
        <v>4.8765041165294454</v>
      </c>
      <c r="CD14" s="50">
        <v>3.4934497816593746</v>
      </c>
      <c r="CE14" s="50">
        <v>2.0270270270270174</v>
      </c>
      <c r="CF14" s="50">
        <v>3.3783783783783772</v>
      </c>
      <c r="CG14" s="50">
        <v>4.8327137546468224</v>
      </c>
      <c r="CH14" s="50">
        <v>4.3990086741016121</v>
      </c>
      <c r="CI14" s="50">
        <v>2.7607361963190247</v>
      </c>
      <c r="CJ14" s="50">
        <v>2.9429797670140978</v>
      </c>
      <c r="CK14" s="50">
        <v>3.8817005545286332</v>
      </c>
      <c r="CL14" s="50">
        <v>4.1358024691357853</v>
      </c>
      <c r="CM14" s="50">
        <v>5.139318885448918</v>
      </c>
      <c r="CN14" s="50">
        <v>4.2305334150827711</v>
      </c>
      <c r="CO14" s="50">
        <v>3.5628019323671545</v>
      </c>
      <c r="CP14" s="50">
        <v>3.616636528028927</v>
      </c>
      <c r="CQ14" s="50">
        <v>3.6122817579771205</v>
      </c>
      <c r="CR14" s="50">
        <v>2.9114676173499499</v>
      </c>
      <c r="CS14" s="50">
        <v>2.3049645390071039</v>
      </c>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c r="FL14" s="50"/>
      <c r="FM14" s="50"/>
      <c r="FN14" s="50"/>
      <c r="FO14" s="50"/>
      <c r="FP14" s="50"/>
      <c r="FQ14" s="50"/>
      <c r="FR14" s="50"/>
      <c r="FS14" s="50"/>
      <c r="FT14" s="50"/>
      <c r="FU14" s="50"/>
      <c r="FV14" s="50"/>
      <c r="FW14" s="50"/>
      <c r="FX14" s="50"/>
      <c r="FY14" s="50"/>
      <c r="FZ14" s="50"/>
      <c r="GA14" s="50"/>
      <c r="GB14" s="50"/>
      <c r="GC14" s="50"/>
      <c r="GD14" s="50"/>
      <c r="GE14" s="50"/>
      <c r="GF14" s="50"/>
      <c r="GG14" s="50"/>
      <c r="GH14" s="50"/>
      <c r="GI14" s="50"/>
      <c r="GJ14" s="50"/>
      <c r="GK14" s="50"/>
      <c r="GL14" s="50"/>
      <c r="GM14" s="50"/>
      <c r="GN14" s="50"/>
      <c r="GO14" s="50"/>
      <c r="GP14" s="50"/>
      <c r="GQ14" s="50"/>
      <c r="GR14" s="50"/>
      <c r="GS14" s="50"/>
      <c r="GT14" s="50"/>
      <c r="GU14" s="50"/>
      <c r="GV14" s="50"/>
      <c r="GW14" s="50"/>
      <c r="GX14" s="50"/>
      <c r="GY14" s="50"/>
      <c r="GZ14" s="50"/>
      <c r="HA14" s="50"/>
      <c r="HB14" s="50"/>
      <c r="HC14" s="50"/>
      <c r="HD14" s="50"/>
      <c r="HE14" s="50"/>
      <c r="HF14" s="50"/>
      <c r="HG14" s="50"/>
      <c r="HH14" s="50"/>
      <c r="HI14" s="50"/>
      <c r="HJ14" s="50"/>
      <c r="HK14" s="50"/>
      <c r="HL14" s="50"/>
      <c r="HM14" s="50"/>
      <c r="HN14" s="50"/>
      <c r="HO14" s="50"/>
      <c r="HP14" s="50"/>
      <c r="HQ14" s="50"/>
      <c r="HR14" s="50"/>
      <c r="HS14" s="50"/>
      <c r="HT14" s="50"/>
      <c r="HU14" s="50"/>
      <c r="HV14" s="50"/>
      <c r="HW14" s="50"/>
      <c r="HX14" s="50"/>
      <c r="HY14" s="50"/>
      <c r="HZ14" s="50"/>
      <c r="IA14" s="50"/>
      <c r="IB14" s="50"/>
      <c r="IC14" s="50"/>
      <c r="ID14" s="50"/>
      <c r="IE14" s="50"/>
      <c r="IF14" s="50"/>
      <c r="IG14" s="50"/>
      <c r="IH14" s="50"/>
      <c r="II14" s="50"/>
      <c r="IJ14" s="50"/>
      <c r="IK14" s="50"/>
      <c r="IL14" s="50"/>
      <c r="IM14" s="50"/>
      <c r="IN14" s="50"/>
      <c r="IO14" s="50"/>
      <c r="IP14" s="50"/>
      <c r="IQ14" s="50"/>
      <c r="IR14" s="50"/>
      <c r="IS14" s="50"/>
      <c r="IT14" s="50"/>
      <c r="IU14" s="50"/>
      <c r="IV14" s="50"/>
      <c r="IW14" s="50"/>
      <c r="IX14" s="50"/>
      <c r="IY14" s="50"/>
      <c r="IZ14" s="50"/>
      <c r="JA14" s="50"/>
      <c r="JB14" s="50"/>
      <c r="JC14" s="50"/>
      <c r="JD14" s="50"/>
      <c r="JE14" s="50"/>
      <c r="JF14" s="50"/>
      <c r="JG14" s="50"/>
      <c r="JH14" s="50"/>
      <c r="JI14" s="50"/>
      <c r="JJ14" s="50"/>
      <c r="JK14" s="50"/>
      <c r="JL14" s="50"/>
      <c r="JM14" s="50"/>
      <c r="JN14" s="50"/>
      <c r="JO14" s="50"/>
      <c r="JP14" s="50"/>
      <c r="JQ14" s="50"/>
      <c r="JR14" s="50"/>
      <c r="JS14" s="50"/>
      <c r="JT14" s="50"/>
      <c r="JU14" s="50"/>
      <c r="JV14" s="50"/>
      <c r="JW14" s="50"/>
      <c r="JX14" s="50"/>
      <c r="JY14" s="50"/>
      <c r="JZ14" s="50"/>
      <c r="KA14" s="50"/>
      <c r="KB14" s="50"/>
      <c r="KC14" s="50"/>
      <c r="KD14" s="50"/>
      <c r="KE14" s="50"/>
      <c r="KF14" s="50"/>
      <c r="KG14" s="50"/>
      <c r="KH14" s="50"/>
      <c r="KI14" s="50"/>
      <c r="KJ14" s="50"/>
      <c r="KK14" s="50"/>
      <c r="KL14" s="50"/>
      <c r="KM14" s="50"/>
      <c r="KN14" s="50"/>
      <c r="KO14" s="50"/>
      <c r="KP14" s="50"/>
      <c r="KQ14" s="50"/>
      <c r="KR14" s="50"/>
      <c r="KS14" s="50"/>
      <c r="KT14" s="50"/>
      <c r="KU14" s="50"/>
      <c r="KV14" s="50"/>
      <c r="KW14" s="50"/>
      <c r="KX14" s="50"/>
      <c r="KY14" s="50"/>
      <c r="KZ14" s="50"/>
      <c r="LA14" s="50"/>
      <c r="LB14" s="50"/>
      <c r="LC14" s="50"/>
      <c r="LD14" s="50"/>
      <c r="LE14" s="50"/>
      <c r="LF14" s="50"/>
      <c r="LG14" s="50"/>
      <c r="LH14" s="50"/>
      <c r="LI14" s="50"/>
      <c r="LJ14" s="50"/>
      <c r="LK14" s="50"/>
      <c r="LL14" s="50"/>
      <c r="LM14" s="50"/>
      <c r="LN14" s="50"/>
      <c r="LO14" s="50"/>
      <c r="LP14" s="50"/>
      <c r="LQ14" s="50"/>
      <c r="LR14" s="50"/>
      <c r="LS14" s="50"/>
      <c r="LT14" s="50"/>
      <c r="LU14" s="50"/>
      <c r="LV14" s="50"/>
      <c r="LW14" s="50"/>
      <c r="LX14" s="50"/>
      <c r="LY14" s="50"/>
      <c r="LZ14" s="50"/>
      <c r="MA14" s="50"/>
      <c r="MB14" s="50"/>
      <c r="MC14" s="50"/>
      <c r="MD14" s="50"/>
      <c r="ME14" s="50"/>
      <c r="MF14" s="50"/>
      <c r="MG14" s="50"/>
      <c r="MH14" s="50"/>
      <c r="MI14" s="50"/>
      <c r="MJ14" s="50"/>
      <c r="MK14" s="50"/>
      <c r="ML14" s="50"/>
      <c r="MM14" s="50"/>
      <c r="MN14" s="50"/>
      <c r="MO14" s="50"/>
      <c r="MP14" s="50"/>
      <c r="MQ14" s="50"/>
      <c r="MR14" s="50"/>
      <c r="MS14" s="50"/>
      <c r="MT14" s="50"/>
      <c r="MU14" s="50"/>
      <c r="MV14" s="50"/>
      <c r="MW14" s="50"/>
      <c r="MX14" s="50"/>
      <c r="MY14" s="50"/>
      <c r="MZ14" s="50"/>
      <c r="NA14" s="50"/>
      <c r="NB14" s="50"/>
      <c r="NC14" s="50"/>
      <c r="ND14" s="50"/>
      <c r="NE14" s="50"/>
      <c r="NF14" s="50"/>
      <c r="NG14" s="50"/>
      <c r="NH14" s="50"/>
      <c r="NI14" s="50"/>
      <c r="NJ14" s="50"/>
      <c r="NK14" s="50"/>
      <c r="NL14" s="50"/>
      <c r="NM14" s="50"/>
      <c r="NN14" s="50"/>
      <c r="NO14" s="50"/>
      <c r="NP14" s="50"/>
      <c r="NQ14" s="50"/>
      <c r="NR14" s="50"/>
      <c r="NS14" s="50"/>
      <c r="NT14" s="50"/>
      <c r="NU14" s="50"/>
      <c r="NV14" s="50"/>
      <c r="NW14" s="50"/>
      <c r="NX14" s="50"/>
      <c r="NY14" s="50"/>
      <c r="NZ14" s="50"/>
      <c r="OA14" s="50"/>
      <c r="OB14" s="50"/>
      <c r="OC14" s="50"/>
      <c r="OD14" s="50"/>
      <c r="OE14" s="50"/>
      <c r="OF14" s="50"/>
      <c r="OG14" s="50"/>
      <c r="OH14" s="50"/>
      <c r="OI14" s="50"/>
      <c r="OJ14" s="50"/>
      <c r="OK14" s="50"/>
      <c r="OL14" s="50"/>
      <c r="OM14" s="50"/>
      <c r="ON14" s="50"/>
      <c r="OO14" s="50"/>
      <c r="OP14" s="50"/>
      <c r="OQ14" s="50"/>
      <c r="OR14" s="50"/>
      <c r="OS14" s="50"/>
      <c r="OT14" s="50"/>
      <c r="OU14" s="50"/>
      <c r="OV14" s="50"/>
      <c r="OW14" s="50"/>
      <c r="OX14" s="50"/>
      <c r="OY14" s="50"/>
      <c r="OZ14" s="50"/>
      <c r="PA14" s="50"/>
      <c r="PB14" s="50"/>
      <c r="PC14" s="50"/>
      <c r="PD14" s="50"/>
      <c r="PE14" s="50"/>
      <c r="PF14" s="50"/>
      <c r="PG14" s="50"/>
      <c r="PH14" s="50"/>
      <c r="PI14" s="50"/>
      <c r="PJ14" s="50"/>
      <c r="PK14" s="50"/>
      <c r="PL14" s="50"/>
      <c r="PM14" s="50"/>
      <c r="PN14" s="50"/>
      <c r="PO14" s="50"/>
      <c r="PP14" s="50"/>
      <c r="PQ14" s="50"/>
      <c r="PR14" s="50"/>
      <c r="PS14" s="50"/>
      <c r="PT14" s="50"/>
      <c r="PU14" s="50"/>
      <c r="PV14" s="50"/>
      <c r="PW14" s="50"/>
      <c r="PX14" s="50"/>
      <c r="PY14" s="50"/>
      <c r="PZ14" s="50"/>
      <c r="QA14" s="50"/>
      <c r="QB14" s="50"/>
      <c r="QC14" s="50"/>
      <c r="QD14" s="50"/>
      <c r="QE14" s="50"/>
      <c r="QF14" s="50"/>
      <c r="QG14" s="50"/>
      <c r="QH14" s="50"/>
      <c r="QI14" s="50"/>
      <c r="QJ14" s="50"/>
      <c r="QK14" s="50"/>
      <c r="QL14" s="50"/>
      <c r="QM14" s="50"/>
      <c r="QN14" s="50"/>
      <c r="QO14" s="50"/>
      <c r="QP14" s="50"/>
      <c r="QQ14" s="50"/>
      <c r="QR14" s="50"/>
      <c r="QS14" s="50"/>
      <c r="QT14" s="50"/>
      <c r="QU14" s="50"/>
      <c r="QV14" s="50"/>
      <c r="QW14" s="50"/>
      <c r="QX14" s="50"/>
      <c r="QY14" s="50"/>
      <c r="QZ14" s="50"/>
      <c r="RA14" s="50"/>
      <c r="RB14" s="50"/>
      <c r="RC14" s="50"/>
      <c r="RD14" s="50"/>
      <c r="RE14" s="50"/>
      <c r="RF14" s="50"/>
      <c r="RG14" s="50"/>
      <c r="RH14" s="50"/>
      <c r="RI14" s="50"/>
      <c r="RJ14" s="50"/>
      <c r="RK14" s="50"/>
      <c r="RL14" s="50"/>
      <c r="RM14" s="50"/>
      <c r="RN14" s="50"/>
      <c r="RO14" s="50"/>
      <c r="RP14" s="50"/>
      <c r="RQ14" s="50"/>
      <c r="RR14" s="50"/>
      <c r="RS14" s="50"/>
      <c r="RT14" s="50"/>
      <c r="RU14" s="50"/>
      <c r="RV14" s="50"/>
      <c r="RW14" s="50"/>
      <c r="RX14" s="50"/>
      <c r="RY14" s="50"/>
      <c r="RZ14" s="50"/>
      <c r="SA14" s="50"/>
      <c r="SB14" s="50"/>
      <c r="SC14" s="50"/>
      <c r="SD14" s="50"/>
      <c r="SE14" s="50"/>
      <c r="SF14" s="50"/>
      <c r="SG14" s="50"/>
      <c r="SH14" s="50"/>
      <c r="SI14" s="50"/>
      <c r="SJ14" s="50"/>
      <c r="SK14" s="50"/>
      <c r="SL14" s="50"/>
      <c r="SM14" s="50"/>
      <c r="SN14" s="50"/>
      <c r="SO14" s="50"/>
      <c r="SP14" s="50"/>
      <c r="SQ14" s="50"/>
      <c r="SR14" s="50"/>
      <c r="SS14" s="50"/>
      <c r="ST14" s="50"/>
      <c r="SU14" s="50"/>
      <c r="SV14" s="50"/>
      <c r="SW14" s="50"/>
      <c r="SX14" s="50"/>
      <c r="SY14" s="50"/>
      <c r="SZ14" s="50"/>
      <c r="TA14" s="50"/>
      <c r="TB14" s="50"/>
      <c r="TC14" s="50"/>
      <c r="TD14" s="50"/>
      <c r="TE14" s="50"/>
      <c r="TF14" s="50"/>
      <c r="TG14" s="50"/>
      <c r="TH14" s="50"/>
      <c r="TI14" s="50"/>
      <c r="TJ14" s="50"/>
      <c r="TK14" s="50"/>
      <c r="TL14" s="50"/>
      <c r="TM14" s="50"/>
      <c r="TN14" s="50"/>
      <c r="TO14" s="50"/>
      <c r="TP14" s="50"/>
      <c r="TQ14" s="50"/>
      <c r="TR14" s="50"/>
      <c r="TS14" s="50"/>
      <c r="TT14" s="50"/>
      <c r="TU14" s="50"/>
      <c r="TV14" s="50"/>
      <c r="TW14" s="50"/>
      <c r="TX14" s="50"/>
      <c r="TY14" s="50"/>
      <c r="TZ14" s="50"/>
      <c r="UA14" s="50"/>
      <c r="UB14" s="50"/>
      <c r="UC14" s="50"/>
      <c r="UD14" s="50"/>
      <c r="UE14" s="50"/>
      <c r="UF14" s="50"/>
      <c r="UG14" s="50"/>
      <c r="UH14" s="50"/>
      <c r="UI14" s="50"/>
      <c r="UJ14" s="50"/>
      <c r="UK14" s="50"/>
      <c r="UL14" s="50"/>
      <c r="UM14" s="50"/>
      <c r="UN14" s="50"/>
      <c r="UO14" s="50"/>
      <c r="UP14" s="50"/>
      <c r="UQ14" s="50"/>
      <c r="UR14" s="50"/>
      <c r="US14" s="50"/>
      <c r="UT14" s="50"/>
      <c r="UU14" s="50"/>
      <c r="UV14" s="50"/>
      <c r="UW14" s="50"/>
      <c r="UX14" s="50"/>
      <c r="UY14" s="50"/>
      <c r="UZ14" s="50"/>
      <c r="VA14" s="50"/>
      <c r="VB14" s="50"/>
      <c r="VC14" s="50"/>
      <c r="VD14" s="50"/>
      <c r="VE14" s="50"/>
      <c r="VF14" s="50"/>
      <c r="VG14" s="50"/>
      <c r="VH14" s="50"/>
      <c r="VI14" s="50"/>
      <c r="VJ14" s="50"/>
      <c r="VK14" s="50"/>
      <c r="VL14" s="50"/>
      <c r="VM14" s="50"/>
      <c r="VN14" s="50"/>
      <c r="VO14" s="50"/>
      <c r="VP14" s="50"/>
      <c r="VQ14" s="50"/>
      <c r="VR14" s="50"/>
      <c r="VS14" s="50"/>
      <c r="VT14" s="50"/>
      <c r="VU14" s="50"/>
      <c r="VV14" s="50"/>
      <c r="VW14" s="50"/>
      <c r="VX14" s="50"/>
      <c r="VY14" s="50"/>
      <c r="VZ14" s="50"/>
      <c r="WA14" s="50"/>
      <c r="WB14" s="50"/>
      <c r="WC14" s="50"/>
      <c r="WD14" s="50"/>
      <c r="WE14" s="50"/>
      <c r="WF14" s="50"/>
      <c r="WG14" s="50"/>
      <c r="WH14" s="50"/>
      <c r="WI14" s="50"/>
      <c r="WJ14" s="50"/>
      <c r="WK14" s="50"/>
      <c r="WL14" s="50"/>
      <c r="WM14" s="50"/>
      <c r="WN14" s="50"/>
      <c r="WO14" s="50"/>
      <c r="WP14" s="50"/>
      <c r="WQ14" s="50"/>
      <c r="WR14" s="50"/>
      <c r="WS14" s="50"/>
      <c r="WT14" s="50"/>
      <c r="WU14" s="50"/>
      <c r="WV14" s="50"/>
      <c r="WW14" s="50"/>
      <c r="WX14" s="50"/>
      <c r="WY14" s="50"/>
      <c r="WZ14" s="50"/>
      <c r="XA14" s="50"/>
      <c r="XB14" s="50"/>
      <c r="XC14" s="50"/>
      <c r="XD14" s="50"/>
      <c r="XE14" s="50"/>
      <c r="XF14" s="50"/>
      <c r="XG14" s="50"/>
      <c r="XH14" s="50"/>
      <c r="XI14" s="50"/>
      <c r="XJ14" s="50"/>
      <c r="XK14" s="50"/>
      <c r="XL14" s="50"/>
      <c r="XM14" s="50"/>
      <c r="XN14" s="50"/>
      <c r="XO14" s="50"/>
      <c r="XP14" s="50"/>
      <c r="XQ14" s="50"/>
      <c r="XR14" s="50"/>
      <c r="XS14" s="50"/>
      <c r="XT14" s="50"/>
      <c r="XU14" s="50"/>
      <c r="XV14" s="50"/>
      <c r="XW14" s="50"/>
      <c r="XX14" s="50"/>
      <c r="XY14" s="50"/>
      <c r="XZ14" s="50"/>
      <c r="YA14" s="50"/>
      <c r="YB14" s="50"/>
      <c r="YC14" s="50"/>
      <c r="YD14" s="50"/>
      <c r="YE14" s="50"/>
      <c r="YF14" s="50"/>
      <c r="YG14" s="50"/>
      <c r="YH14" s="50"/>
      <c r="YI14" s="50"/>
      <c r="YJ14" s="50"/>
      <c r="YK14" s="50"/>
      <c r="YL14" s="50"/>
      <c r="YM14" s="50"/>
      <c r="YN14" s="50"/>
      <c r="YO14" s="50"/>
      <c r="YP14" s="50"/>
      <c r="YQ14" s="50"/>
      <c r="YR14" s="50"/>
      <c r="YS14" s="50"/>
      <c r="YT14" s="50"/>
      <c r="YU14" s="50"/>
      <c r="YV14" s="50"/>
      <c r="YW14" s="50"/>
      <c r="YX14" s="50"/>
      <c r="YY14" s="50"/>
      <c r="YZ14" s="50"/>
      <c r="ZA14" s="50"/>
      <c r="ZB14" s="50"/>
      <c r="ZC14" s="50"/>
      <c r="ZD14" s="50"/>
      <c r="ZE14" s="50"/>
      <c r="ZF14" s="50"/>
      <c r="ZG14" s="50"/>
      <c r="ZH14" s="50"/>
      <c r="ZI14" s="50"/>
      <c r="ZJ14" s="50"/>
      <c r="ZK14" s="50"/>
      <c r="ZL14" s="50"/>
      <c r="ZM14" s="50"/>
      <c r="ZN14" s="50"/>
      <c r="ZO14" s="50"/>
      <c r="ZP14" s="50"/>
      <c r="ZQ14" s="50"/>
      <c r="ZR14" s="50"/>
      <c r="ZS14" s="50"/>
      <c r="ZT14" s="50"/>
      <c r="ZU14" s="50"/>
      <c r="ZV14" s="50"/>
      <c r="ZW14" s="50"/>
      <c r="ZX14" s="50"/>
      <c r="ZY14" s="50"/>
      <c r="ZZ14" s="50"/>
      <c r="AAA14" s="50"/>
      <c r="AAB14" s="50"/>
      <c r="AAC14" s="50"/>
      <c r="AAD14" s="50"/>
      <c r="AAE14" s="50"/>
      <c r="AAF14" s="50"/>
      <c r="AAG14" s="50"/>
      <c r="AAH14" s="50"/>
      <c r="AAI14" s="50"/>
      <c r="AAJ14" s="50"/>
      <c r="AAK14" s="50"/>
      <c r="AAL14" s="50"/>
      <c r="AAM14" s="50"/>
      <c r="AAN14" s="50"/>
      <c r="AAO14" s="50"/>
      <c r="AAP14" s="50"/>
      <c r="AAQ14" s="50"/>
      <c r="AAR14" s="50"/>
      <c r="AAS14" s="50"/>
      <c r="AAT14" s="50"/>
      <c r="AAU14" s="50"/>
      <c r="AAV14" s="50"/>
      <c r="AAW14" s="50"/>
      <c r="AAX14" s="50"/>
      <c r="AAY14" s="50"/>
      <c r="AAZ14" s="50"/>
      <c r="ABA14" s="50"/>
      <c r="ABB14" s="50"/>
      <c r="ABC14" s="50"/>
      <c r="ABD14" s="50"/>
      <c r="ABE14" s="50"/>
      <c r="ABF14" s="50"/>
      <c r="ABG14" s="50"/>
      <c r="ABH14" s="50"/>
      <c r="ABI14" s="50"/>
      <c r="ABJ14" s="50"/>
      <c r="ABK14" s="50"/>
      <c r="ABL14" s="50"/>
      <c r="ABM14" s="50"/>
      <c r="ABN14" s="50"/>
      <c r="ABO14" s="50"/>
      <c r="ABP14" s="50"/>
      <c r="ABQ14" s="50"/>
      <c r="ABR14" s="50"/>
      <c r="ABS14" s="50"/>
      <c r="ABT14" s="50"/>
      <c r="ABU14" s="50"/>
      <c r="ABV14" s="50"/>
      <c r="ABW14" s="50"/>
      <c r="ABX14" s="50"/>
      <c r="ABY14" s="50"/>
      <c r="ABZ14" s="50"/>
      <c r="ACA14" s="50"/>
      <c r="ACB14" s="50"/>
      <c r="ACC14" s="50"/>
      <c r="ACD14" s="50"/>
      <c r="ACE14" s="50"/>
      <c r="ACF14" s="50"/>
      <c r="ACG14" s="50"/>
      <c r="ACH14" s="50"/>
      <c r="ACI14" s="50"/>
      <c r="ACJ14" s="50"/>
      <c r="ACK14" s="50"/>
      <c r="ACL14" s="50"/>
      <c r="ACM14" s="50"/>
      <c r="ACN14" s="50"/>
      <c r="ACO14" s="50"/>
      <c r="ACP14" s="50"/>
      <c r="ACQ14" s="50"/>
      <c r="ACR14" s="50"/>
      <c r="ACS14" s="50"/>
      <c r="ACT14" s="50"/>
      <c r="ACU14" s="50"/>
      <c r="ACV14" s="50"/>
      <c r="ACW14" s="50"/>
      <c r="ACX14" s="50"/>
      <c r="ACY14" s="50"/>
      <c r="ACZ14" s="50"/>
      <c r="ADA14" s="50"/>
      <c r="ADB14" s="50"/>
      <c r="ADC14" s="50"/>
      <c r="ADD14" s="50"/>
      <c r="ADE14" s="50"/>
      <c r="ADF14" s="50"/>
      <c r="ADG14" s="50"/>
      <c r="ADH14" s="50"/>
      <c r="ADI14" s="50"/>
      <c r="ADJ14" s="50"/>
      <c r="ADK14" s="50"/>
      <c r="ADL14" s="50"/>
      <c r="ADM14" s="50"/>
      <c r="ADN14" s="50"/>
      <c r="ADO14" s="50"/>
      <c r="ADP14" s="50"/>
      <c r="ADQ14" s="50"/>
      <c r="ADR14" s="50"/>
      <c r="ADS14" s="50"/>
      <c r="ADT14" s="50"/>
      <c r="ADU14" s="50"/>
      <c r="ADV14" s="50"/>
      <c r="ADW14" s="50"/>
      <c r="ADX14" s="50"/>
      <c r="ADY14" s="50"/>
      <c r="ADZ14" s="50"/>
      <c r="AEA14" s="50"/>
      <c r="AEB14" s="50"/>
      <c r="AEC14" s="50"/>
      <c r="AED14" s="50"/>
      <c r="AEE14" s="50"/>
      <c r="AEF14" s="50"/>
      <c r="AEG14" s="50"/>
      <c r="AEH14" s="50"/>
      <c r="AEI14" s="50"/>
      <c r="AEJ14" s="50"/>
      <c r="AEK14" s="50"/>
      <c r="AEL14" s="50"/>
      <c r="AEM14" s="50"/>
      <c r="AEN14" s="50"/>
      <c r="AEO14" s="50"/>
      <c r="AEP14" s="50"/>
      <c r="AEQ14" s="50"/>
      <c r="AER14" s="50"/>
      <c r="AES14" s="50"/>
      <c r="AET14" s="50"/>
      <c r="AEU14" s="50"/>
      <c r="AEV14" s="50"/>
      <c r="AEW14" s="50"/>
      <c r="AEX14" s="50"/>
      <c r="AEY14" s="50"/>
      <c r="AEZ14" s="50"/>
      <c r="AFA14" s="50"/>
      <c r="AFB14" s="50"/>
      <c r="AFC14" s="50"/>
      <c r="AFD14" s="50"/>
      <c r="AFE14" s="50"/>
      <c r="AFF14" s="50"/>
      <c r="AFG14" s="50"/>
      <c r="AFH14" s="50"/>
      <c r="AFI14" s="50"/>
      <c r="AFJ14" s="50"/>
      <c r="AFK14" s="50"/>
      <c r="AFL14" s="50"/>
      <c r="AFM14" s="50"/>
      <c r="AFN14" s="50"/>
      <c r="AFO14" s="50"/>
      <c r="AFP14" s="50"/>
      <c r="AFQ14" s="50"/>
      <c r="AFR14" s="50"/>
      <c r="AFS14" s="50"/>
      <c r="AFT14" s="50"/>
      <c r="AFU14" s="50"/>
      <c r="AFV14" s="50"/>
      <c r="AFW14" s="50"/>
      <c r="AFX14" s="50"/>
      <c r="AFY14" s="50"/>
      <c r="AFZ14" s="50"/>
      <c r="AGA14" s="50"/>
      <c r="AGB14" s="50"/>
      <c r="AGC14" s="50"/>
      <c r="AGD14" s="50"/>
      <c r="AGE14" s="50"/>
      <c r="AGF14" s="50"/>
      <c r="AGG14" s="50"/>
      <c r="AGH14" s="50"/>
      <c r="AGI14" s="50"/>
      <c r="AGJ14" s="50"/>
      <c r="AGK14" s="50"/>
      <c r="AGL14" s="50"/>
      <c r="AGM14" s="50"/>
      <c r="AGN14" s="50"/>
      <c r="AGO14" s="50"/>
      <c r="AGP14" s="50"/>
      <c r="AGQ14" s="50"/>
      <c r="AGR14" s="50"/>
      <c r="AGS14" s="50"/>
      <c r="AGT14" s="50"/>
      <c r="AGU14" s="50"/>
      <c r="AGV14" s="50"/>
      <c r="AGW14" s="50"/>
      <c r="AGX14" s="50"/>
      <c r="AGY14" s="50"/>
      <c r="AGZ14" s="50"/>
      <c r="AHA14" s="50"/>
      <c r="AHB14" s="50"/>
      <c r="AHC14" s="50"/>
      <c r="AHD14" s="50"/>
      <c r="AHE14" s="50"/>
      <c r="AHF14" s="50"/>
      <c r="AHG14" s="50"/>
      <c r="AHH14" s="50"/>
      <c r="AHI14" s="50"/>
      <c r="AHJ14" s="50"/>
      <c r="AHK14" s="50"/>
      <c r="AHL14" s="50"/>
      <c r="AHM14" s="50"/>
      <c r="AHN14" s="50"/>
      <c r="AHO14" s="50"/>
      <c r="AHP14" s="50"/>
      <c r="AHQ14" s="50"/>
      <c r="AHR14" s="50"/>
      <c r="AHS14" s="50"/>
      <c r="AHT14" s="50"/>
      <c r="AHU14" s="50"/>
      <c r="AHV14" s="50"/>
      <c r="AHW14" s="50"/>
      <c r="AHX14" s="50"/>
      <c r="AHY14" s="50"/>
      <c r="AHZ14" s="50"/>
      <c r="AIA14" s="50"/>
      <c r="AIB14" s="50"/>
      <c r="AIC14" s="50"/>
      <c r="AID14" s="50"/>
      <c r="AIE14" s="50"/>
      <c r="AIF14" s="50"/>
      <c r="AIG14" s="50"/>
      <c r="AIH14" s="50"/>
      <c r="AII14" s="50"/>
      <c r="AIJ14" s="50"/>
      <c r="AIK14" s="50"/>
      <c r="AIL14" s="50"/>
      <c r="AIM14" s="50"/>
      <c r="AIN14" s="50"/>
      <c r="AIO14" s="50"/>
      <c r="AIP14" s="50"/>
      <c r="AIQ14" s="50"/>
      <c r="AIR14" s="50"/>
      <c r="AIS14" s="50"/>
      <c r="AIT14" s="50"/>
      <c r="AIU14" s="50"/>
      <c r="AIV14" s="50"/>
      <c r="AIW14" s="50"/>
      <c r="AIX14" s="50"/>
      <c r="AIY14" s="50"/>
      <c r="AIZ14" s="50"/>
      <c r="AJA14" s="50"/>
      <c r="AJB14" s="50"/>
      <c r="AJC14" s="50"/>
      <c r="AJD14" s="50"/>
      <c r="AJE14" s="50"/>
      <c r="AJF14" s="50"/>
      <c r="AJG14" s="50"/>
      <c r="AJH14" s="50"/>
      <c r="AJI14" s="50"/>
      <c r="AJJ14" s="50"/>
      <c r="AJK14" s="50"/>
      <c r="AJL14" s="50"/>
      <c r="AJM14" s="50"/>
      <c r="AJN14" s="50"/>
      <c r="AJO14" s="50"/>
      <c r="AJP14" s="50"/>
      <c r="AJQ14" s="50"/>
      <c r="AJR14" s="50"/>
      <c r="AJS14" s="50"/>
      <c r="AJT14" s="50"/>
      <c r="AJU14" s="50"/>
      <c r="AJV14" s="50"/>
      <c r="AJW14" s="50"/>
      <c r="AJX14" s="50"/>
      <c r="AJY14" s="50"/>
      <c r="AJZ14" s="50"/>
      <c r="AKA14" s="50"/>
      <c r="AKB14" s="50"/>
      <c r="AKC14" s="50"/>
      <c r="AKD14" s="50"/>
      <c r="AKE14" s="50"/>
      <c r="AKF14" s="50"/>
      <c r="AKG14" s="50"/>
      <c r="AKH14" s="50"/>
      <c r="AKI14" s="50"/>
      <c r="AKJ14" s="50"/>
      <c r="AKK14" s="50"/>
      <c r="AKL14" s="50"/>
      <c r="AKM14" s="50"/>
      <c r="AKN14" s="50"/>
      <c r="AKO14" s="50"/>
      <c r="AKP14" s="50"/>
      <c r="AKQ14" s="50"/>
      <c r="AKR14" s="50"/>
      <c r="AKS14" s="50"/>
      <c r="AKT14" s="50"/>
      <c r="AKU14" s="50"/>
      <c r="AKV14" s="50"/>
      <c r="AKW14" s="50"/>
      <c r="AKX14" s="50"/>
      <c r="AKY14" s="50"/>
      <c r="AKZ14" s="50"/>
      <c r="ALA14" s="50"/>
      <c r="ALB14" s="50"/>
      <c r="ALC14" s="50"/>
      <c r="ALD14" s="50"/>
      <c r="ALE14" s="50"/>
      <c r="ALF14" s="50"/>
      <c r="ALG14" s="50"/>
      <c r="ALH14" s="50"/>
      <c r="ALI14" s="50"/>
      <c r="ALJ14" s="50"/>
      <c r="ALK14" s="50"/>
      <c r="ALL14" s="50"/>
      <c r="ALM14" s="50"/>
      <c r="ALN14" s="50"/>
      <c r="ALO14" s="50"/>
      <c r="ALP14" s="50"/>
      <c r="ALQ14" s="50"/>
      <c r="ALR14" s="50"/>
      <c r="ALS14" s="50"/>
      <c r="ALT14" s="50"/>
      <c r="ALU14" s="50"/>
      <c r="ALV14" s="50"/>
      <c r="ALW14" s="50"/>
      <c r="ALX14" s="50"/>
      <c r="ALY14" s="50"/>
      <c r="ALZ14" s="50"/>
      <c r="AMA14" s="50"/>
      <c r="AMB14" s="50"/>
      <c r="AMC14" s="50"/>
      <c r="AMD14" s="50"/>
      <c r="AME14" s="50"/>
      <c r="AMF14" s="50"/>
      <c r="AMG14" s="50"/>
      <c r="AMH14" s="50"/>
      <c r="AMI14" s="50"/>
      <c r="AMJ14" s="50"/>
      <c r="AMK14" s="50"/>
      <c r="AML14" s="50"/>
      <c r="AMM14" s="50"/>
      <c r="AMN14" s="50"/>
      <c r="AMO14" s="50"/>
      <c r="AMP14" s="50"/>
      <c r="AMQ14" s="50"/>
      <c r="AMR14" s="50"/>
      <c r="AMS14" s="50"/>
      <c r="AMT14" s="50"/>
      <c r="AMU14" s="50"/>
      <c r="AMV14" s="50"/>
      <c r="AMW14" s="50"/>
      <c r="AMX14" s="50"/>
      <c r="AMY14" s="50"/>
      <c r="AMZ14" s="50"/>
      <c r="ANA14" s="50"/>
      <c r="ANB14" s="50"/>
      <c r="ANC14" s="50"/>
      <c r="AND14" s="50"/>
      <c r="ANE14" s="50"/>
      <c r="ANF14" s="50"/>
      <c r="ANG14" s="50"/>
      <c r="ANH14" s="50"/>
      <c r="ANI14" s="50"/>
      <c r="ANJ14" s="50"/>
      <c r="ANK14" s="50"/>
      <c r="ANL14" s="50"/>
      <c r="ANM14" s="50"/>
      <c r="ANN14" s="50"/>
      <c r="ANO14" s="50"/>
      <c r="ANP14" s="50"/>
      <c r="ANQ14" s="50"/>
      <c r="ANR14" s="50"/>
      <c r="ANS14" s="50"/>
      <c r="ANT14" s="50"/>
      <c r="ANU14" s="50"/>
      <c r="ANV14" s="50"/>
      <c r="ANW14" s="50"/>
      <c r="ANX14" s="50"/>
      <c r="ANY14" s="50"/>
      <c r="ANZ14" s="50"/>
      <c r="AOA14" s="50"/>
      <c r="AOB14" s="50"/>
      <c r="AOC14" s="50"/>
      <c r="AOD14" s="50"/>
      <c r="AOE14" s="50"/>
      <c r="AOF14" s="50"/>
      <c r="AOG14" s="50"/>
      <c r="AOH14" s="50"/>
      <c r="AOI14" s="50"/>
      <c r="AOJ14" s="50"/>
      <c r="AOK14" s="50"/>
      <c r="AOL14" s="50"/>
      <c r="AOM14" s="50"/>
      <c r="AON14" s="50"/>
      <c r="AOO14" s="50"/>
      <c r="AOP14" s="50"/>
      <c r="AOQ14" s="50"/>
      <c r="AOR14" s="50"/>
      <c r="AOS14" s="50"/>
      <c r="AOT14" s="50"/>
      <c r="AOU14" s="50"/>
      <c r="AOV14" s="50"/>
      <c r="AOW14" s="50"/>
      <c r="AOX14" s="50"/>
      <c r="AOY14" s="50"/>
      <c r="AOZ14" s="50"/>
      <c r="APA14" s="50"/>
      <c r="APB14" s="50"/>
      <c r="APC14" s="50"/>
      <c r="APD14" s="50"/>
      <c r="APE14" s="50"/>
      <c r="APF14" s="50"/>
      <c r="APG14" s="50"/>
      <c r="APH14" s="50"/>
      <c r="API14" s="50"/>
      <c r="APJ14" s="50"/>
      <c r="APK14" s="50"/>
      <c r="APL14" s="50"/>
      <c r="APM14" s="50"/>
      <c r="APN14" s="50"/>
      <c r="APO14" s="50"/>
      <c r="APP14" s="50"/>
      <c r="APQ14" s="50"/>
      <c r="APR14" s="50"/>
      <c r="APS14" s="50"/>
      <c r="APT14" s="50"/>
      <c r="APU14" s="50"/>
      <c r="APV14" s="50"/>
      <c r="APW14" s="50"/>
      <c r="APX14" s="50"/>
      <c r="APY14" s="50"/>
      <c r="APZ14" s="50"/>
      <c r="AQA14" s="50"/>
      <c r="AQB14" s="50"/>
      <c r="AQC14" s="50"/>
      <c r="AQD14" s="50"/>
      <c r="AQE14" s="50"/>
      <c r="AQF14" s="50"/>
      <c r="AQG14" s="50"/>
      <c r="AQH14" s="50"/>
      <c r="AQI14" s="50"/>
      <c r="AQJ14" s="50"/>
      <c r="AQK14" s="50"/>
      <c r="AQL14" s="50"/>
      <c r="AQM14" s="50"/>
      <c r="AQN14" s="50"/>
      <c r="AQO14" s="50"/>
      <c r="AQP14" s="50"/>
      <c r="AQQ14" s="50"/>
      <c r="AQR14" s="50"/>
      <c r="AQS14" s="50"/>
      <c r="AQT14" s="50"/>
      <c r="AQU14" s="50"/>
      <c r="AQV14" s="50"/>
      <c r="AQW14" s="50"/>
      <c r="AQX14" s="50"/>
      <c r="AQY14" s="50"/>
      <c r="AQZ14" s="50"/>
      <c r="ARA14" s="50"/>
      <c r="ARB14" s="50"/>
      <c r="ARC14" s="50"/>
      <c r="ARD14" s="50"/>
      <c r="ARE14" s="50"/>
      <c r="ARF14" s="50"/>
      <c r="ARG14" s="50"/>
      <c r="ARH14" s="50"/>
      <c r="ARI14" s="50"/>
      <c r="ARJ14" s="50"/>
      <c r="ARK14" s="50"/>
      <c r="ARL14" s="50"/>
      <c r="ARM14" s="50"/>
      <c r="ARN14" s="50"/>
      <c r="ARO14" s="50"/>
      <c r="ARP14" s="50"/>
      <c r="ARQ14" s="50"/>
      <c r="ARR14" s="50"/>
      <c r="ARS14" s="50"/>
      <c r="ART14" s="50"/>
      <c r="ARU14" s="50"/>
      <c r="ARV14" s="50"/>
      <c r="ARW14" s="50"/>
      <c r="ARX14" s="50"/>
      <c r="ARY14" s="50"/>
      <c r="ARZ14" s="50"/>
      <c r="ASA14" s="50"/>
      <c r="ASB14" s="50"/>
      <c r="ASC14" s="50"/>
      <c r="ASD14" s="50"/>
      <c r="ASE14" s="50"/>
      <c r="ASF14" s="50"/>
      <c r="ASG14" s="50"/>
      <c r="ASH14" s="50"/>
      <c r="ASI14" s="50"/>
      <c r="ASJ14" s="50"/>
      <c r="ASK14" s="50"/>
      <c r="ASL14" s="50"/>
      <c r="ASM14" s="50"/>
      <c r="ASN14" s="50"/>
      <c r="ASO14" s="50"/>
      <c r="ASP14" s="50"/>
      <c r="ASQ14" s="50"/>
      <c r="ASR14" s="50"/>
      <c r="ASS14" s="50"/>
      <c r="AST14" s="50"/>
      <c r="ASU14" s="50"/>
      <c r="ASV14" s="50"/>
      <c r="ASW14" s="50"/>
      <c r="ASX14" s="50"/>
      <c r="ASY14" s="50"/>
      <c r="ASZ14" s="50"/>
      <c r="ATA14" s="50"/>
      <c r="ATB14" s="50"/>
      <c r="ATC14" s="50"/>
      <c r="ATD14" s="50"/>
      <c r="ATE14" s="50"/>
      <c r="ATF14" s="50"/>
      <c r="ATG14" s="50"/>
      <c r="ATH14" s="50"/>
      <c r="ATI14" s="50"/>
      <c r="ATJ14" s="50"/>
      <c r="ATK14" s="50"/>
      <c r="ATL14" s="50"/>
      <c r="ATM14" s="50"/>
      <c r="ATN14" s="50"/>
      <c r="ATO14" s="50"/>
      <c r="ATP14" s="50"/>
      <c r="ATQ14" s="50"/>
      <c r="ATR14" s="50"/>
      <c r="ATS14" s="50"/>
      <c r="ATT14" s="50"/>
      <c r="ATU14" s="50"/>
      <c r="ATV14" s="50"/>
      <c r="ATW14" s="50"/>
      <c r="ATX14" s="50"/>
      <c r="ATY14" s="50"/>
      <c r="ATZ14" s="50"/>
      <c r="AUA14" s="50"/>
      <c r="AUB14" s="50"/>
      <c r="AUC14" s="50"/>
      <c r="AUD14" s="50"/>
      <c r="AUE14" s="50"/>
      <c r="AUF14" s="50"/>
      <c r="AUG14" s="50"/>
      <c r="AUH14" s="50"/>
      <c r="AUI14" s="50"/>
      <c r="AUJ14" s="50"/>
      <c r="AUK14" s="50"/>
    </row>
    <row r="15" spans="1:1233" x14ac:dyDescent="0.2">
      <c r="A15" s="41" t="s">
        <v>117</v>
      </c>
      <c r="C15" s="41" t="s">
        <v>15</v>
      </c>
      <c r="D15" s="79" t="s">
        <v>81</v>
      </c>
      <c r="E15" s="78">
        <v>45552</v>
      </c>
      <c r="F15" s="44">
        <v>2.1293375394321856</v>
      </c>
      <c r="G15" s="44">
        <v>2.0456333595594067</v>
      </c>
      <c r="H15" s="44">
        <v>1.5637216575449475</v>
      </c>
      <c r="I15" s="44">
        <v>1.6367887763055311</v>
      </c>
      <c r="J15" s="44">
        <v>1.3198757763975166</v>
      </c>
      <c r="K15" s="44">
        <v>1.0069713400464808</v>
      </c>
      <c r="L15" s="44">
        <v>1.1636927851047307</v>
      </c>
      <c r="M15" s="44">
        <v>1.3986013986014179</v>
      </c>
      <c r="N15" s="44">
        <v>1.552795031055898</v>
      </c>
      <c r="O15" s="44">
        <v>1.3942680092951187</v>
      </c>
      <c r="P15" s="44">
        <v>2.0995334370140117</v>
      </c>
      <c r="Q15" s="44">
        <v>1.8691588785046731</v>
      </c>
      <c r="R15" s="44">
        <v>1.698841698841691</v>
      </c>
      <c r="S15" s="44">
        <v>2.1588280647648617</v>
      </c>
      <c r="T15" s="44">
        <v>2.3094688221708903</v>
      </c>
      <c r="U15" s="44">
        <v>2.223926380368102</v>
      </c>
      <c r="V15" s="44">
        <v>2.2222222222222365</v>
      </c>
      <c r="W15" s="44">
        <v>2.4539877300613355</v>
      </c>
      <c r="X15" s="44">
        <v>2.9907975460122804</v>
      </c>
      <c r="Y15" s="44">
        <v>2.8352490421455823</v>
      </c>
      <c r="Z15" s="44">
        <v>2.2171253822629744</v>
      </c>
      <c r="AA15" s="44">
        <v>2.4446142093200729</v>
      </c>
      <c r="AB15" s="44">
        <v>1.6755521706016685</v>
      </c>
      <c r="AC15" s="44">
        <v>1.9877675840978437</v>
      </c>
      <c r="AD15" s="44">
        <v>1.4426727410782103</v>
      </c>
      <c r="AE15" s="44">
        <v>1.5094339622641506</v>
      </c>
      <c r="AF15" s="44">
        <v>1.8811136192625977</v>
      </c>
      <c r="AG15" s="44">
        <v>2.0255063765941328</v>
      </c>
      <c r="AH15" s="44">
        <v>2.398800599700146</v>
      </c>
      <c r="AI15" s="44">
        <v>2.0209580838323582</v>
      </c>
      <c r="AJ15" s="44">
        <v>2.010424422933732</v>
      </c>
      <c r="AK15" s="44">
        <v>1.9374068554396606</v>
      </c>
      <c r="AL15" s="44">
        <v>1.8698578908002972</v>
      </c>
      <c r="AM15" s="44">
        <v>1.8642803877703118</v>
      </c>
      <c r="AN15" s="44">
        <v>2.1722846441947663</v>
      </c>
      <c r="AO15" s="44">
        <v>2.2488755622188883</v>
      </c>
      <c r="AP15" s="44">
        <v>2.3952095808383422</v>
      </c>
      <c r="AQ15" s="44">
        <v>2.1561338289962872</v>
      </c>
      <c r="AR15" s="44">
        <v>0.88626292466764678</v>
      </c>
      <c r="AS15" s="44">
        <v>-0.22058823529412797</v>
      </c>
      <c r="AT15" s="44">
        <v>-0.36603221083455484</v>
      </c>
      <c r="AU15" s="44">
        <v>0.66030814380042546</v>
      </c>
      <c r="AV15" s="44">
        <v>0.14598540145984717</v>
      </c>
      <c r="AW15" s="44">
        <v>0.14619883040933868</v>
      </c>
      <c r="AX15" s="44">
        <v>0.51395007342145416</v>
      </c>
      <c r="AY15" s="44">
        <v>0.65885797950220315</v>
      </c>
      <c r="AZ15" s="44">
        <v>0.95307917888560745</v>
      </c>
      <c r="BA15" s="44">
        <v>0.73313782991202281</v>
      </c>
      <c r="BB15" s="44">
        <v>1.0233918128654818</v>
      </c>
      <c r="BC15" s="44">
        <v>1.0917030567685559</v>
      </c>
      <c r="BD15" s="44">
        <v>2.196193265007329</v>
      </c>
      <c r="BE15" s="44">
        <v>3.3898305084745894</v>
      </c>
      <c r="BF15" s="44">
        <v>3.6002939015429947</v>
      </c>
      <c r="BG15" s="44">
        <v>3.0612244897959329</v>
      </c>
      <c r="BH15" s="44">
        <v>3.7172011661807725</v>
      </c>
      <c r="BI15" s="44">
        <v>4.0875912408758985</v>
      </c>
      <c r="BJ15" s="44">
        <v>4.3827611395178989</v>
      </c>
      <c r="BK15" s="44">
        <v>4.6545454545454668</v>
      </c>
      <c r="BL15" s="44">
        <v>4.7204066811910028</v>
      </c>
      <c r="BM15" s="44">
        <v>4.8034934497816595</v>
      </c>
      <c r="BN15" s="44">
        <v>5.137481910274988</v>
      </c>
      <c r="BO15" s="44">
        <v>5.6875449964002955</v>
      </c>
      <c r="BP15" s="44">
        <v>6.6618911174785245</v>
      </c>
      <c r="BQ15" s="44">
        <v>6.7712045616536098</v>
      </c>
      <c r="BR15" s="44">
        <v>7.7304964539007148</v>
      </c>
      <c r="BS15" s="44">
        <v>8.1329561527581298</v>
      </c>
      <c r="BT15" s="44">
        <v>7.5895994378074372</v>
      </c>
      <c r="BU15" s="44">
        <v>7.0126227208976211</v>
      </c>
      <c r="BV15" s="44">
        <v>6.8579426172148183</v>
      </c>
      <c r="BW15" s="44">
        <v>6.8797776233495478</v>
      </c>
      <c r="BX15" s="44">
        <v>6.7961165048543881</v>
      </c>
      <c r="BY15" s="44">
        <v>6.3194444444444331</v>
      </c>
      <c r="BZ15" s="44">
        <v>5.9187887130075723</v>
      </c>
      <c r="CA15" s="44">
        <v>5.2452316076294192</v>
      </c>
      <c r="CB15" s="44">
        <v>4.2981867024848963</v>
      </c>
      <c r="CC15" s="44">
        <v>4.4058744993324295</v>
      </c>
      <c r="CD15" s="44">
        <v>3.3574720210664877</v>
      </c>
      <c r="CE15" s="44">
        <v>2.8122956180510084</v>
      </c>
      <c r="CF15" s="44">
        <v>3.2658393207054104</v>
      </c>
      <c r="CG15" s="44">
        <v>3.997378768020976</v>
      </c>
      <c r="CH15" s="44">
        <v>3.7982973149967236</v>
      </c>
      <c r="CI15" s="44">
        <v>3.1209362808842567</v>
      </c>
      <c r="CJ15" s="44">
        <v>3.1168831168831179</v>
      </c>
      <c r="CK15" s="44">
        <v>3.3964728935336419</v>
      </c>
      <c r="CL15" s="44">
        <v>2.8589993502274202</v>
      </c>
      <c r="CM15" s="44">
        <v>2.7831715210355989</v>
      </c>
      <c r="CN15" s="44">
        <v>2.8976175144880933</v>
      </c>
      <c r="CO15" s="44">
        <v>2.6854219948849067</v>
      </c>
      <c r="CP15" s="44">
        <v>2.866242038216571</v>
      </c>
      <c r="CQ15" s="44">
        <v>2.6717557251908497</v>
      </c>
      <c r="CR15" s="44">
        <v>2.5300442757748343</v>
      </c>
      <c r="CS15" s="44">
        <v>1.953371140516702</v>
      </c>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c r="AML15" s="44"/>
      <c r="AMM15" s="44"/>
      <c r="AMN15" s="44"/>
      <c r="AMO15" s="44"/>
      <c r="AMP15" s="44"/>
      <c r="AMQ15" s="44"/>
      <c r="AMR15" s="44"/>
      <c r="AMS15" s="44"/>
      <c r="AMT15" s="44"/>
      <c r="AMU15" s="44"/>
      <c r="AMV15" s="44"/>
      <c r="AMW15" s="44"/>
      <c r="AMX15" s="44"/>
      <c r="AMY15" s="44"/>
      <c r="AMZ15" s="44"/>
      <c r="ANA15" s="44"/>
      <c r="ANB15" s="44"/>
      <c r="ANC15" s="44"/>
      <c r="AND15" s="44"/>
      <c r="ANE15" s="44"/>
      <c r="ANF15" s="44"/>
      <c r="ANG15" s="44"/>
      <c r="ANH15" s="44"/>
      <c r="ANI15" s="44"/>
      <c r="ANJ15" s="44"/>
      <c r="ANK15" s="44"/>
      <c r="ANL15" s="44"/>
      <c r="ANM15" s="44"/>
      <c r="ANN15" s="44"/>
      <c r="ANO15" s="44"/>
      <c r="ANP15" s="44"/>
      <c r="ANQ15" s="44"/>
      <c r="ANR15" s="44"/>
      <c r="ANS15" s="44"/>
      <c r="ANT15" s="44"/>
      <c r="ANU15" s="44"/>
      <c r="ANV15" s="44"/>
      <c r="ANW15" s="44"/>
      <c r="ANX15" s="44"/>
      <c r="ANY15" s="44"/>
      <c r="ANZ15" s="44"/>
      <c r="AOA15" s="44"/>
      <c r="AOB15" s="44"/>
      <c r="AOC15" s="44"/>
      <c r="AOD15" s="44"/>
      <c r="AOE15" s="44"/>
      <c r="AOF15" s="44"/>
      <c r="AOG15" s="44"/>
      <c r="AOH15" s="44"/>
      <c r="AOI15" s="44"/>
      <c r="AOJ15" s="44"/>
      <c r="AOK15" s="44"/>
      <c r="AOL15" s="44"/>
      <c r="AOM15" s="44"/>
      <c r="AON15" s="44"/>
      <c r="AOO15" s="44"/>
      <c r="AOP15" s="44"/>
      <c r="AOQ15" s="44"/>
      <c r="AOR15" s="44"/>
      <c r="AOS15" s="44"/>
      <c r="AOT15" s="44"/>
      <c r="AOU15" s="44"/>
      <c r="AOV15" s="44"/>
      <c r="AOW15" s="44"/>
      <c r="AOX15" s="44"/>
      <c r="AOY15" s="44"/>
      <c r="AOZ15" s="44"/>
      <c r="APA15" s="44"/>
      <c r="APB15" s="44"/>
      <c r="APC15" s="44"/>
      <c r="APD15" s="44"/>
      <c r="APE15" s="44"/>
      <c r="APF15" s="44"/>
      <c r="APG15" s="44"/>
      <c r="APH15" s="44"/>
      <c r="API15" s="44"/>
      <c r="APJ15" s="44"/>
      <c r="APK15" s="44"/>
      <c r="APL15" s="44"/>
      <c r="APM15" s="44"/>
      <c r="APN15" s="44"/>
      <c r="APO15" s="44"/>
      <c r="APP15" s="44"/>
      <c r="APQ15" s="44"/>
      <c r="APR15" s="44"/>
      <c r="APS15" s="44"/>
      <c r="APT15" s="44"/>
      <c r="APU15" s="44"/>
      <c r="APV15" s="44"/>
      <c r="APW15" s="44"/>
      <c r="APX15" s="44"/>
      <c r="APY15" s="44"/>
      <c r="APZ15" s="44"/>
      <c r="AQA15" s="44"/>
      <c r="AQB15" s="44"/>
      <c r="AQC15" s="44"/>
      <c r="AQD15" s="44"/>
      <c r="AQE15" s="44"/>
      <c r="AQF15" s="44"/>
      <c r="AQG15" s="44"/>
      <c r="AQH15" s="44"/>
      <c r="AQI15" s="44"/>
      <c r="AQJ15" s="44"/>
      <c r="AQK15" s="44"/>
      <c r="AQL15" s="44"/>
      <c r="AQM15" s="44"/>
      <c r="AQN15" s="44"/>
      <c r="AQO15" s="44"/>
      <c r="AQP15" s="44"/>
      <c r="AQQ15" s="44"/>
      <c r="AQR15" s="44"/>
      <c r="AQS15" s="44"/>
      <c r="AQT15" s="44"/>
      <c r="AQU15" s="44"/>
      <c r="AQV15" s="44"/>
      <c r="AQW15" s="44"/>
      <c r="AQX15" s="44"/>
      <c r="AQY15" s="44"/>
      <c r="AQZ15" s="44"/>
      <c r="ARA15" s="44"/>
      <c r="ARB15" s="44"/>
      <c r="ARC15" s="44"/>
      <c r="ARD15" s="44"/>
      <c r="ARE15" s="44"/>
      <c r="ARF15" s="44"/>
      <c r="ARG15" s="44"/>
      <c r="ARH15" s="44"/>
      <c r="ARI15" s="44"/>
      <c r="ARJ15" s="44"/>
      <c r="ARK15" s="44"/>
      <c r="ARL15" s="44"/>
      <c r="ARM15" s="44"/>
      <c r="ARN15" s="44"/>
      <c r="ARO15" s="44"/>
      <c r="ARP15" s="44"/>
      <c r="ARQ15" s="44"/>
      <c r="ARR15" s="44"/>
      <c r="ARS15" s="44"/>
      <c r="ART15" s="44"/>
      <c r="ARU15" s="44"/>
      <c r="ARV15" s="44"/>
      <c r="ARW15" s="44"/>
      <c r="ARX15" s="44"/>
      <c r="ARY15" s="44"/>
      <c r="ARZ15" s="44"/>
      <c r="ASA15" s="44"/>
      <c r="ASB15" s="44"/>
      <c r="ASC15" s="44"/>
      <c r="ASD15" s="44"/>
      <c r="ASE15" s="44"/>
      <c r="ASF15" s="44"/>
      <c r="ASG15" s="44"/>
      <c r="ASH15" s="44"/>
      <c r="ASI15" s="44"/>
      <c r="ASJ15" s="44"/>
      <c r="ASK15" s="44"/>
      <c r="ASL15" s="44"/>
      <c r="ASM15" s="44"/>
      <c r="ASN15" s="44"/>
      <c r="ASO15" s="44"/>
      <c r="ASP15" s="44"/>
      <c r="ASQ15" s="44"/>
      <c r="ASR15" s="44"/>
      <c r="ASS15" s="44"/>
      <c r="AST15" s="44"/>
      <c r="ASU15" s="44"/>
      <c r="ASV15" s="44"/>
      <c r="ASW15" s="44"/>
      <c r="ASX15" s="44"/>
      <c r="ASY15" s="44"/>
      <c r="ASZ15" s="44"/>
      <c r="ATA15" s="44"/>
      <c r="ATB15" s="44"/>
      <c r="ATC15" s="44"/>
      <c r="ATD15" s="44"/>
      <c r="ATE15" s="44"/>
      <c r="ATF15" s="44"/>
      <c r="ATG15" s="44"/>
      <c r="ATH15" s="44"/>
      <c r="ATI15" s="44"/>
      <c r="ATJ15" s="44"/>
      <c r="ATK15" s="44"/>
      <c r="ATL15" s="44"/>
      <c r="ATM15" s="44"/>
      <c r="ATN15" s="44"/>
      <c r="ATO15" s="44"/>
      <c r="ATP15" s="44"/>
      <c r="ATQ15" s="44"/>
      <c r="ATR15" s="44"/>
      <c r="ATS15" s="44"/>
      <c r="ATT15" s="44"/>
      <c r="ATU15" s="44"/>
      <c r="ATV15" s="44"/>
      <c r="ATW15" s="44"/>
      <c r="ATX15" s="44"/>
      <c r="ATY15" s="44"/>
      <c r="ATZ15" s="44"/>
      <c r="AUA15" s="44"/>
      <c r="AUB15" s="44"/>
      <c r="AUC15" s="44"/>
      <c r="AUD15" s="44"/>
      <c r="AUE15" s="44"/>
      <c r="AUF15" s="44"/>
      <c r="AUG15" s="44"/>
      <c r="AUH15" s="44"/>
      <c r="AUI15" s="44"/>
      <c r="AUJ15" s="44"/>
      <c r="AUK15" s="44"/>
    </row>
    <row r="16" spans="1:1233" x14ac:dyDescent="0.2">
      <c r="A16" s="41" t="s">
        <v>80</v>
      </c>
      <c r="C16" s="41" t="s">
        <v>44</v>
      </c>
      <c r="D16" s="79" t="s">
        <v>81</v>
      </c>
      <c r="E16" s="78">
        <v>45541</v>
      </c>
      <c r="F16" s="44">
        <v>9.5</v>
      </c>
      <c r="G16" s="44">
        <v>9.1999999999999993</v>
      </c>
      <c r="H16" s="44">
        <v>9.5</v>
      </c>
      <c r="I16" s="44">
        <v>9.4</v>
      </c>
      <c r="J16" s="44">
        <v>9.6</v>
      </c>
      <c r="K16" s="44">
        <v>8.9</v>
      </c>
      <c r="L16" s="44">
        <v>8.8000000000000007</v>
      </c>
      <c r="M16" s="44">
        <v>8.9</v>
      </c>
      <c r="N16" s="44">
        <v>8.8000000000000007</v>
      </c>
      <c r="O16" s="44">
        <v>8.4</v>
      </c>
      <c r="P16" s="44">
        <v>7.7</v>
      </c>
      <c r="Q16" s="44">
        <v>7.7</v>
      </c>
      <c r="R16" s="44">
        <v>7.7</v>
      </c>
      <c r="S16" s="44">
        <v>7.8</v>
      </c>
      <c r="T16" s="44">
        <v>7.9</v>
      </c>
      <c r="U16" s="44">
        <v>7.4</v>
      </c>
      <c r="V16" s="44">
        <v>7</v>
      </c>
      <c r="W16" s="44">
        <v>7</v>
      </c>
      <c r="X16" s="44">
        <v>7.5</v>
      </c>
      <c r="Y16" s="44">
        <v>8.1999999999999993</v>
      </c>
      <c r="Z16" s="44">
        <v>8.3000000000000007</v>
      </c>
      <c r="AA16" s="44">
        <v>8</v>
      </c>
      <c r="AB16" s="44">
        <v>7.4</v>
      </c>
      <c r="AC16" s="44">
        <v>7</v>
      </c>
      <c r="AD16" s="44">
        <v>7.2</v>
      </c>
      <c r="AE16" s="44">
        <v>7.6</v>
      </c>
      <c r="AF16" s="44">
        <v>8</v>
      </c>
      <c r="AG16" s="44">
        <v>7.5</v>
      </c>
      <c r="AH16" s="44">
        <v>6.7</v>
      </c>
      <c r="AI16" s="44">
        <v>6.5</v>
      </c>
      <c r="AJ16" s="44">
        <v>6.6</v>
      </c>
      <c r="AK16" s="44">
        <v>7.6</v>
      </c>
      <c r="AL16" s="44">
        <v>7.5</v>
      </c>
      <c r="AM16" s="44">
        <v>7.3</v>
      </c>
      <c r="AN16" s="44">
        <v>6.5</v>
      </c>
      <c r="AO16" s="44">
        <v>6.5</v>
      </c>
      <c r="AP16" s="44">
        <v>6.9</v>
      </c>
      <c r="AQ16" s="44">
        <v>7.3</v>
      </c>
      <c r="AR16" s="44">
        <v>8.6999999999999993</v>
      </c>
      <c r="AS16" s="44">
        <v>10.6</v>
      </c>
      <c r="AT16" s="44">
        <v>13.1</v>
      </c>
      <c r="AU16" s="44">
        <v>14.9</v>
      </c>
      <c r="AV16" s="44">
        <v>14.9</v>
      </c>
      <c r="AW16" s="44">
        <v>14.2</v>
      </c>
      <c r="AX16" s="44">
        <v>12.8</v>
      </c>
      <c r="AY16" s="44">
        <v>11.7</v>
      </c>
      <c r="AZ16" s="44">
        <v>10.8</v>
      </c>
      <c r="BA16" s="44">
        <v>10.1</v>
      </c>
      <c r="BB16" s="44">
        <v>10.4</v>
      </c>
      <c r="BC16" s="44">
        <v>10.7</v>
      </c>
      <c r="BD16" s="44">
        <v>10.8</v>
      </c>
      <c r="BE16" s="44">
        <v>10</v>
      </c>
      <c r="BF16" s="44">
        <v>9.1</v>
      </c>
      <c r="BG16" s="44">
        <v>9.1</v>
      </c>
      <c r="BH16" s="44">
        <v>9.4</v>
      </c>
      <c r="BI16" s="44">
        <v>9.6</v>
      </c>
      <c r="BJ16" s="44">
        <v>8.6999999999999993</v>
      </c>
      <c r="BK16" s="44">
        <v>7.9</v>
      </c>
      <c r="BL16" s="44">
        <v>7.5</v>
      </c>
      <c r="BM16" s="44">
        <v>7.4</v>
      </c>
      <c r="BN16" s="44">
        <v>7.6</v>
      </c>
      <c r="BO16" s="44">
        <v>7.4</v>
      </c>
      <c r="BP16" s="44">
        <v>7.5</v>
      </c>
      <c r="BQ16" s="44">
        <v>7</v>
      </c>
      <c r="BR16" s="44">
        <v>6.4</v>
      </c>
      <c r="BS16" s="44">
        <v>5.4</v>
      </c>
      <c r="BT16" s="44">
        <v>5.0999999999999996</v>
      </c>
      <c r="BU16" s="44">
        <v>5.4</v>
      </c>
      <c r="BV16" s="44">
        <v>5.6</v>
      </c>
      <c r="BW16" s="44">
        <v>5.7</v>
      </c>
      <c r="BX16" s="44">
        <v>5.5</v>
      </c>
      <c r="BY16" s="44">
        <v>5.7</v>
      </c>
      <c r="BZ16" s="44">
        <v>6.4</v>
      </c>
      <c r="CA16" s="44">
        <v>6.7</v>
      </c>
      <c r="CB16" s="44">
        <v>7</v>
      </c>
      <c r="CC16" s="44">
        <v>6.4</v>
      </c>
      <c r="CD16" s="44">
        <v>6</v>
      </c>
      <c r="CE16" s="44">
        <v>5.8</v>
      </c>
      <c r="CF16" s="44">
        <v>6.1</v>
      </c>
      <c r="CG16" s="44">
        <v>6</v>
      </c>
      <c r="CH16" s="44">
        <v>6</v>
      </c>
      <c r="CI16" s="44">
        <v>5.5</v>
      </c>
      <c r="CJ16" s="44">
        <v>5.4</v>
      </c>
      <c r="CK16" s="44">
        <v>5.2</v>
      </c>
      <c r="CL16" s="44">
        <v>5.7</v>
      </c>
      <c r="CM16" s="44">
        <v>6.3</v>
      </c>
      <c r="CN16" s="44">
        <v>7</v>
      </c>
      <c r="CO16" s="44">
        <v>7.9</v>
      </c>
      <c r="CP16" s="44">
        <v>8</v>
      </c>
      <c r="CQ16" s="44">
        <v>8.1</v>
      </c>
      <c r="CR16" s="44">
        <v>7.3</v>
      </c>
      <c r="CS16" s="44">
        <v>7.4</v>
      </c>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c r="AML16" s="44"/>
      <c r="AMM16" s="44"/>
      <c r="AMN16" s="44"/>
      <c r="AMO16" s="44"/>
      <c r="AMP16" s="44"/>
      <c r="AMQ16" s="44"/>
      <c r="AMR16" s="44"/>
      <c r="AMS16" s="44"/>
      <c r="AMT16" s="44"/>
      <c r="AMU16" s="44"/>
      <c r="AMV16" s="44"/>
      <c r="AMW16" s="44"/>
      <c r="AMX16" s="44"/>
      <c r="AMY16" s="44"/>
      <c r="AMZ16" s="44"/>
      <c r="ANA16" s="44"/>
      <c r="ANB16" s="44"/>
      <c r="ANC16" s="44"/>
      <c r="AND16" s="44"/>
      <c r="ANE16" s="44"/>
      <c r="ANF16" s="44"/>
      <c r="ANG16" s="44"/>
      <c r="ANH16" s="44"/>
      <c r="ANI16" s="44"/>
      <c r="ANJ16" s="44"/>
      <c r="ANK16" s="44"/>
      <c r="ANL16" s="44"/>
      <c r="ANM16" s="44"/>
      <c r="ANN16" s="44"/>
      <c r="ANO16" s="44"/>
      <c r="ANP16" s="44"/>
      <c r="ANQ16" s="44"/>
      <c r="ANR16" s="44"/>
      <c r="ANS16" s="44"/>
      <c r="ANT16" s="44"/>
      <c r="ANU16" s="44"/>
      <c r="ANV16" s="44"/>
      <c r="ANW16" s="44"/>
      <c r="ANX16" s="44"/>
      <c r="ANY16" s="44"/>
      <c r="ANZ16" s="44"/>
      <c r="AOA16" s="44"/>
      <c r="AOB16" s="44"/>
      <c r="AOC16" s="44"/>
      <c r="AOD16" s="44"/>
      <c r="AOE16" s="44"/>
      <c r="AOF16" s="44"/>
      <c r="AOG16" s="44"/>
      <c r="AOH16" s="44"/>
      <c r="AOI16" s="44"/>
      <c r="AOJ16" s="44"/>
      <c r="AOK16" s="44"/>
      <c r="AOL16" s="44"/>
      <c r="AOM16" s="44"/>
      <c r="AON16" s="44"/>
      <c r="AOO16" s="44"/>
      <c r="AOP16" s="44"/>
      <c r="AOQ16" s="44"/>
      <c r="AOR16" s="44"/>
      <c r="AOS16" s="44"/>
      <c r="AOT16" s="44"/>
      <c r="AOU16" s="44"/>
      <c r="AOV16" s="44"/>
      <c r="AOW16" s="44"/>
      <c r="AOX16" s="44"/>
      <c r="AOY16" s="44"/>
      <c r="AOZ16" s="44"/>
      <c r="APA16" s="44"/>
      <c r="APB16" s="44"/>
      <c r="APC16" s="44"/>
      <c r="APD16" s="44"/>
      <c r="APE16" s="44"/>
      <c r="APF16" s="44"/>
      <c r="APG16" s="44"/>
      <c r="APH16" s="44"/>
      <c r="API16" s="44"/>
      <c r="APJ16" s="44"/>
      <c r="APK16" s="44"/>
      <c r="APL16" s="44"/>
      <c r="APM16" s="44"/>
      <c r="APN16" s="44"/>
      <c r="APO16" s="44"/>
      <c r="APP16" s="44"/>
      <c r="APQ16" s="44"/>
      <c r="APR16" s="44"/>
      <c r="APS16" s="44"/>
      <c r="APT16" s="44"/>
      <c r="APU16" s="44"/>
      <c r="APV16" s="44"/>
      <c r="APW16" s="44"/>
      <c r="APX16" s="44"/>
      <c r="APY16" s="44"/>
      <c r="APZ16" s="44"/>
      <c r="AQA16" s="44"/>
      <c r="AQB16" s="44"/>
      <c r="AQC16" s="44"/>
      <c r="AQD16" s="44"/>
      <c r="AQE16" s="44"/>
      <c r="AQF16" s="44"/>
      <c r="AQG16" s="44"/>
      <c r="AQH16" s="44"/>
      <c r="AQI16" s="44"/>
      <c r="AQJ16" s="44"/>
      <c r="AQK16" s="44"/>
      <c r="AQL16" s="44"/>
      <c r="AQM16" s="44"/>
      <c r="AQN16" s="44"/>
      <c r="AQO16" s="44"/>
      <c r="AQP16" s="44"/>
      <c r="AQQ16" s="44"/>
      <c r="AQR16" s="44"/>
      <c r="AQS16" s="44"/>
      <c r="AQT16" s="44"/>
      <c r="AQU16" s="44"/>
      <c r="AQV16" s="44"/>
      <c r="AQW16" s="44"/>
      <c r="AQX16" s="44"/>
      <c r="AQY16" s="44"/>
      <c r="AQZ16" s="44"/>
      <c r="ARA16" s="44"/>
      <c r="ARB16" s="44"/>
      <c r="ARC16" s="44"/>
      <c r="ARD16" s="44"/>
      <c r="ARE16" s="44"/>
      <c r="ARF16" s="44"/>
      <c r="ARG16" s="44"/>
      <c r="ARH16" s="44"/>
      <c r="ARI16" s="44"/>
      <c r="ARJ16" s="44"/>
      <c r="ARK16" s="44"/>
      <c r="ARL16" s="44"/>
      <c r="ARM16" s="44"/>
      <c r="ARN16" s="44"/>
      <c r="ARO16" s="44"/>
      <c r="ARP16" s="44"/>
      <c r="ARQ16" s="44"/>
      <c r="ARR16" s="44"/>
      <c r="ARS16" s="44"/>
      <c r="ART16" s="44"/>
      <c r="ARU16" s="44"/>
      <c r="ARV16" s="44"/>
      <c r="ARW16" s="44"/>
      <c r="ARX16" s="44"/>
      <c r="ARY16" s="44"/>
      <c r="ARZ16" s="44"/>
      <c r="ASA16" s="44"/>
      <c r="ASB16" s="44"/>
      <c r="ASC16" s="44"/>
      <c r="ASD16" s="44"/>
      <c r="ASE16" s="44"/>
      <c r="ASF16" s="44"/>
      <c r="ASG16" s="44"/>
      <c r="ASH16" s="44"/>
      <c r="ASI16" s="44"/>
      <c r="ASJ16" s="44"/>
      <c r="ASK16" s="44"/>
      <c r="ASL16" s="44"/>
      <c r="ASM16" s="44"/>
      <c r="ASN16" s="44"/>
      <c r="ASO16" s="44"/>
      <c r="ASP16" s="44"/>
      <c r="ASQ16" s="44"/>
      <c r="ASR16" s="44"/>
      <c r="ASS16" s="44"/>
      <c r="AST16" s="44"/>
      <c r="ASU16" s="44"/>
      <c r="ASV16" s="44"/>
      <c r="ASW16" s="44"/>
      <c r="ASX16" s="44"/>
      <c r="ASY16" s="44"/>
      <c r="ASZ16" s="44"/>
      <c r="ATA16" s="44"/>
      <c r="ATB16" s="44"/>
      <c r="ATC16" s="44"/>
      <c r="ATD16" s="44"/>
      <c r="ATE16" s="44"/>
      <c r="ATF16" s="44"/>
      <c r="ATG16" s="44"/>
      <c r="ATH16" s="44"/>
      <c r="ATI16" s="44"/>
      <c r="ATJ16" s="44"/>
      <c r="ATK16" s="44"/>
      <c r="ATL16" s="44"/>
      <c r="ATM16" s="44"/>
      <c r="ATN16" s="44"/>
      <c r="ATO16" s="44"/>
      <c r="ATP16" s="44"/>
      <c r="ATQ16" s="44"/>
      <c r="ATR16" s="44"/>
      <c r="ATS16" s="44"/>
      <c r="ATT16" s="44"/>
      <c r="ATU16" s="44"/>
      <c r="ATV16" s="44"/>
      <c r="ATW16" s="44"/>
      <c r="ATX16" s="44"/>
      <c r="ATY16" s="44"/>
      <c r="ATZ16" s="44"/>
      <c r="AUA16" s="44"/>
      <c r="AUB16" s="44"/>
      <c r="AUC16" s="44"/>
      <c r="AUD16" s="44"/>
      <c r="AUE16" s="44"/>
      <c r="AUF16" s="44"/>
      <c r="AUG16" s="44"/>
      <c r="AUH16" s="44"/>
      <c r="AUI16" s="44"/>
      <c r="AUJ16" s="44"/>
      <c r="AUK16" s="44"/>
    </row>
    <row r="17" spans="1:1233" x14ac:dyDescent="0.2">
      <c r="A17" s="41" t="s">
        <v>8</v>
      </c>
      <c r="C17" s="41" t="s">
        <v>44</v>
      </c>
      <c r="D17" s="79" t="s">
        <v>81</v>
      </c>
      <c r="E17" s="78">
        <v>45541</v>
      </c>
      <c r="F17" s="44">
        <v>6.6</v>
      </c>
      <c r="G17" s="44">
        <v>6.9</v>
      </c>
      <c r="H17" s="44">
        <v>7.1</v>
      </c>
      <c r="I17" s="44">
        <v>7</v>
      </c>
      <c r="J17" s="44">
        <v>6.9</v>
      </c>
      <c r="K17" s="44">
        <v>6.5</v>
      </c>
      <c r="L17" s="44">
        <v>6.4</v>
      </c>
      <c r="M17" s="44">
        <v>6.5</v>
      </c>
      <c r="N17" s="44">
        <v>6.4</v>
      </c>
      <c r="O17" s="44">
        <v>6.1</v>
      </c>
      <c r="P17" s="44">
        <v>5.7</v>
      </c>
      <c r="Q17" s="44">
        <v>5.7</v>
      </c>
      <c r="R17" s="44">
        <v>5.8</v>
      </c>
      <c r="S17" s="44">
        <v>6</v>
      </c>
      <c r="T17" s="44">
        <v>6.3</v>
      </c>
      <c r="U17" s="44">
        <v>6.2</v>
      </c>
      <c r="V17" s="44">
        <v>6.1</v>
      </c>
      <c r="W17" s="44">
        <v>5.9</v>
      </c>
      <c r="X17" s="44">
        <v>5.9</v>
      </c>
      <c r="Y17" s="44">
        <v>6.1</v>
      </c>
      <c r="Z17" s="44">
        <v>6</v>
      </c>
      <c r="AA17" s="44">
        <v>5.7</v>
      </c>
      <c r="AB17" s="44">
        <v>5.3</v>
      </c>
      <c r="AC17" s="44">
        <v>5.2</v>
      </c>
      <c r="AD17" s="44">
        <v>5.5</v>
      </c>
      <c r="AE17" s="44">
        <v>5.8</v>
      </c>
      <c r="AF17" s="44">
        <v>6.2</v>
      </c>
      <c r="AG17" s="44">
        <v>6.1</v>
      </c>
      <c r="AH17" s="44">
        <v>5.9</v>
      </c>
      <c r="AI17" s="44">
        <v>5.6</v>
      </c>
      <c r="AJ17" s="44">
        <v>5.6</v>
      </c>
      <c r="AK17" s="44">
        <v>5.9</v>
      </c>
      <c r="AL17" s="44">
        <v>5.8</v>
      </c>
      <c r="AM17" s="44">
        <v>5.5</v>
      </c>
      <c r="AN17" s="44">
        <v>5.2</v>
      </c>
      <c r="AO17" s="44">
        <v>5.2</v>
      </c>
      <c r="AP17" s="44">
        <v>5.5</v>
      </c>
      <c r="AQ17" s="44">
        <v>5.7</v>
      </c>
      <c r="AR17" s="44">
        <v>6.9</v>
      </c>
      <c r="AS17" s="44">
        <v>9.5</v>
      </c>
      <c r="AT17" s="44">
        <v>12.4</v>
      </c>
      <c r="AU17" s="44">
        <v>13.4</v>
      </c>
      <c r="AV17" s="44">
        <v>12.5</v>
      </c>
      <c r="AW17" s="44">
        <v>11.4</v>
      </c>
      <c r="AX17" s="44">
        <v>10.3</v>
      </c>
      <c r="AY17" s="44">
        <v>9.1999999999999993</v>
      </c>
      <c r="AZ17" s="44">
        <v>8.1999999999999993</v>
      </c>
      <c r="BA17" s="44">
        <v>8.1</v>
      </c>
      <c r="BB17" s="44">
        <v>8.6999999999999993</v>
      </c>
      <c r="BC17" s="44">
        <v>9</v>
      </c>
      <c r="BD17" s="44">
        <v>9</v>
      </c>
      <c r="BE17" s="44">
        <v>8.5</v>
      </c>
      <c r="BF17" s="44">
        <v>8.3000000000000007</v>
      </c>
      <c r="BG17" s="44">
        <v>8.1</v>
      </c>
      <c r="BH17" s="44">
        <v>7.9</v>
      </c>
      <c r="BI17" s="44">
        <v>7.7</v>
      </c>
      <c r="BJ17" s="44">
        <v>7.4</v>
      </c>
      <c r="BK17" s="44">
        <v>6.8</v>
      </c>
      <c r="BL17" s="44">
        <v>6</v>
      </c>
      <c r="BM17" s="44">
        <v>5.7</v>
      </c>
      <c r="BN17" s="44">
        <v>6</v>
      </c>
      <c r="BO17" s="44">
        <v>6</v>
      </c>
      <c r="BP17" s="44">
        <v>6.1</v>
      </c>
      <c r="BQ17" s="44">
        <v>5.6</v>
      </c>
      <c r="BR17" s="44">
        <v>5.4</v>
      </c>
      <c r="BS17" s="44">
        <v>5.0999999999999996</v>
      </c>
      <c r="BT17" s="44">
        <v>5</v>
      </c>
      <c r="BU17" s="44">
        <v>5.3</v>
      </c>
      <c r="BV17" s="44">
        <v>5.3</v>
      </c>
      <c r="BW17" s="44">
        <v>5.0999999999999996</v>
      </c>
      <c r="BX17" s="44">
        <v>4.7</v>
      </c>
      <c r="BY17" s="44">
        <v>4.5999999999999996</v>
      </c>
      <c r="BZ17" s="44">
        <v>4.9000000000000004</v>
      </c>
      <c r="CA17" s="44">
        <v>5.0999999999999996</v>
      </c>
      <c r="CB17" s="44">
        <v>5.4</v>
      </c>
      <c r="CC17" s="44">
        <v>5.3</v>
      </c>
      <c r="CD17" s="44">
        <v>5.3</v>
      </c>
      <c r="CE17" s="44">
        <v>5.2</v>
      </c>
      <c r="CF17" s="44">
        <v>5.4</v>
      </c>
      <c r="CG17" s="44">
        <v>5.8</v>
      </c>
      <c r="CH17" s="44">
        <v>5.8</v>
      </c>
      <c r="CI17" s="44">
        <v>5.6</v>
      </c>
      <c r="CJ17" s="44">
        <v>5.3</v>
      </c>
      <c r="CK17" s="44">
        <v>5.3</v>
      </c>
      <c r="CL17" s="44">
        <v>5.6</v>
      </c>
      <c r="CM17" s="44">
        <v>5.8</v>
      </c>
      <c r="CN17" s="44">
        <v>6.2</v>
      </c>
      <c r="CO17" s="44">
        <v>6.2</v>
      </c>
      <c r="CP17" s="44">
        <v>6.3</v>
      </c>
      <c r="CQ17" s="44">
        <v>6.2</v>
      </c>
      <c r="CR17" s="44">
        <v>6.4</v>
      </c>
      <c r="CS17" s="44">
        <v>6.8</v>
      </c>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c r="AML17" s="44"/>
      <c r="AMM17" s="44"/>
      <c r="AMN17" s="44"/>
      <c r="AMO17" s="44"/>
      <c r="AMP17" s="44"/>
      <c r="AMQ17" s="44"/>
      <c r="AMR17" s="44"/>
      <c r="AMS17" s="44"/>
      <c r="AMT17" s="44"/>
      <c r="AMU17" s="44"/>
      <c r="AMV17" s="44"/>
      <c r="AMW17" s="44"/>
      <c r="AMX17" s="44"/>
      <c r="AMY17" s="44"/>
      <c r="AMZ17" s="44"/>
      <c r="ANA17" s="44"/>
      <c r="ANB17" s="44"/>
      <c r="ANC17" s="44"/>
      <c r="AND17" s="44"/>
      <c r="ANE17" s="44"/>
      <c r="ANF17" s="44"/>
      <c r="ANG17" s="44"/>
      <c r="ANH17" s="44"/>
      <c r="ANI17" s="44"/>
      <c r="ANJ17" s="44"/>
      <c r="ANK17" s="44"/>
      <c r="ANL17" s="44"/>
      <c r="ANM17" s="44"/>
      <c r="ANN17" s="44"/>
      <c r="ANO17" s="44"/>
      <c r="ANP17" s="44"/>
      <c r="ANQ17" s="44"/>
      <c r="ANR17" s="44"/>
      <c r="ANS17" s="44"/>
      <c r="ANT17" s="44"/>
      <c r="ANU17" s="44"/>
      <c r="ANV17" s="44"/>
      <c r="ANW17" s="44"/>
      <c r="ANX17" s="44"/>
      <c r="ANY17" s="44"/>
      <c r="ANZ17" s="44"/>
      <c r="AOA17" s="44"/>
      <c r="AOB17" s="44"/>
      <c r="AOC17" s="44"/>
      <c r="AOD17" s="44"/>
      <c r="AOE17" s="44"/>
      <c r="AOF17" s="44"/>
      <c r="AOG17" s="44"/>
      <c r="AOH17" s="44"/>
      <c r="AOI17" s="44"/>
      <c r="AOJ17" s="44"/>
      <c r="AOK17" s="44"/>
      <c r="AOL17" s="44"/>
      <c r="AOM17" s="44"/>
      <c r="AON17" s="44"/>
      <c r="AOO17" s="44"/>
      <c r="AOP17" s="44"/>
      <c r="AOQ17" s="44"/>
      <c r="AOR17" s="44"/>
      <c r="AOS17" s="44"/>
      <c r="AOT17" s="44"/>
      <c r="AOU17" s="44"/>
      <c r="AOV17" s="44"/>
      <c r="AOW17" s="44"/>
      <c r="AOX17" s="44"/>
      <c r="AOY17" s="44"/>
      <c r="AOZ17" s="44"/>
      <c r="APA17" s="44"/>
      <c r="APB17" s="44"/>
      <c r="APC17" s="44"/>
      <c r="APD17" s="44"/>
      <c r="APE17" s="44"/>
      <c r="APF17" s="44"/>
      <c r="APG17" s="44"/>
      <c r="APH17" s="44"/>
      <c r="API17" s="44"/>
      <c r="APJ17" s="44"/>
      <c r="APK17" s="44"/>
      <c r="APL17" s="44"/>
      <c r="APM17" s="44"/>
      <c r="APN17" s="44"/>
      <c r="APO17" s="44"/>
      <c r="APP17" s="44"/>
      <c r="APQ17" s="44"/>
      <c r="APR17" s="44"/>
      <c r="APS17" s="44"/>
      <c r="APT17" s="44"/>
      <c r="APU17" s="44"/>
      <c r="APV17" s="44"/>
      <c r="APW17" s="44"/>
      <c r="APX17" s="44"/>
      <c r="APY17" s="44"/>
      <c r="APZ17" s="44"/>
      <c r="AQA17" s="44"/>
      <c r="AQB17" s="44"/>
      <c r="AQC17" s="44"/>
      <c r="AQD17" s="44"/>
      <c r="AQE17" s="44"/>
      <c r="AQF17" s="44"/>
      <c r="AQG17" s="44"/>
      <c r="AQH17" s="44"/>
      <c r="AQI17" s="44"/>
      <c r="AQJ17" s="44"/>
      <c r="AQK17" s="44"/>
      <c r="AQL17" s="44"/>
      <c r="AQM17" s="44"/>
      <c r="AQN17" s="44"/>
      <c r="AQO17" s="44"/>
      <c r="AQP17" s="44"/>
      <c r="AQQ17" s="44"/>
      <c r="AQR17" s="44"/>
      <c r="AQS17" s="44"/>
      <c r="AQT17" s="44"/>
      <c r="AQU17" s="44"/>
      <c r="AQV17" s="44"/>
      <c r="AQW17" s="44"/>
      <c r="AQX17" s="44"/>
      <c r="AQY17" s="44"/>
      <c r="AQZ17" s="44"/>
      <c r="ARA17" s="44"/>
      <c r="ARB17" s="44"/>
      <c r="ARC17" s="44"/>
      <c r="ARD17" s="44"/>
      <c r="ARE17" s="44"/>
      <c r="ARF17" s="44"/>
      <c r="ARG17" s="44"/>
      <c r="ARH17" s="44"/>
      <c r="ARI17" s="44"/>
      <c r="ARJ17" s="44"/>
      <c r="ARK17" s="44"/>
      <c r="ARL17" s="44"/>
      <c r="ARM17" s="44"/>
      <c r="ARN17" s="44"/>
      <c r="ARO17" s="44"/>
      <c r="ARP17" s="44"/>
      <c r="ARQ17" s="44"/>
      <c r="ARR17" s="44"/>
      <c r="ARS17" s="44"/>
      <c r="ART17" s="44"/>
      <c r="ARU17" s="44"/>
      <c r="ARV17" s="44"/>
      <c r="ARW17" s="44"/>
      <c r="ARX17" s="44"/>
      <c r="ARY17" s="44"/>
      <c r="ARZ17" s="44"/>
      <c r="ASA17" s="44"/>
      <c r="ASB17" s="44"/>
      <c r="ASC17" s="44"/>
      <c r="ASD17" s="44"/>
      <c r="ASE17" s="44"/>
      <c r="ASF17" s="44"/>
      <c r="ASG17" s="44"/>
      <c r="ASH17" s="44"/>
      <c r="ASI17" s="44"/>
      <c r="ASJ17" s="44"/>
      <c r="ASK17" s="44"/>
      <c r="ASL17" s="44"/>
      <c r="ASM17" s="44"/>
      <c r="ASN17" s="44"/>
      <c r="ASO17" s="44"/>
      <c r="ASP17" s="44"/>
      <c r="ASQ17" s="44"/>
      <c r="ASR17" s="44"/>
      <c r="ASS17" s="44"/>
      <c r="AST17" s="44"/>
      <c r="ASU17" s="44"/>
      <c r="ASV17" s="44"/>
      <c r="ASW17" s="44"/>
      <c r="ASX17" s="44"/>
      <c r="ASY17" s="44"/>
      <c r="ASZ17" s="44"/>
      <c r="ATA17" s="44"/>
      <c r="ATB17" s="44"/>
      <c r="ATC17" s="44"/>
      <c r="ATD17" s="44"/>
      <c r="ATE17" s="44"/>
      <c r="ATF17" s="44"/>
      <c r="ATG17" s="44"/>
      <c r="ATH17" s="44"/>
      <c r="ATI17" s="44"/>
      <c r="ATJ17" s="44"/>
      <c r="ATK17" s="44"/>
      <c r="ATL17" s="44"/>
      <c r="ATM17" s="44"/>
      <c r="ATN17" s="44"/>
      <c r="ATO17" s="44"/>
      <c r="ATP17" s="44"/>
      <c r="ATQ17" s="44"/>
      <c r="ATR17" s="44"/>
      <c r="ATS17" s="44"/>
      <c r="ATT17" s="44"/>
      <c r="ATU17" s="44"/>
      <c r="ATV17" s="44"/>
      <c r="ATW17" s="44"/>
      <c r="ATX17" s="44"/>
      <c r="ATY17" s="44"/>
      <c r="ATZ17" s="44"/>
      <c r="AUA17" s="44"/>
      <c r="AUB17" s="44"/>
      <c r="AUC17" s="44"/>
      <c r="AUD17" s="44"/>
      <c r="AUE17" s="44"/>
      <c r="AUF17" s="44"/>
      <c r="AUG17" s="44"/>
      <c r="AUH17" s="44"/>
      <c r="AUI17" s="44"/>
      <c r="AUJ17" s="44"/>
      <c r="AUK17" s="44"/>
    </row>
    <row r="18" spans="1:1233" x14ac:dyDescent="0.2">
      <c r="A18" s="41" t="s">
        <v>82</v>
      </c>
      <c r="C18" s="41" t="s">
        <v>11</v>
      </c>
      <c r="D18" s="79" t="s">
        <v>81</v>
      </c>
      <c r="E18" s="78">
        <v>45541</v>
      </c>
      <c r="F18" s="44">
        <v>844.3</v>
      </c>
      <c r="G18" s="44">
        <v>840.8</v>
      </c>
      <c r="H18" s="44">
        <v>836</v>
      </c>
      <c r="I18" s="44">
        <v>839.3</v>
      </c>
      <c r="J18" s="44">
        <v>846.7</v>
      </c>
      <c r="K18" s="44">
        <v>855.7</v>
      </c>
      <c r="L18" s="44">
        <v>862.2</v>
      </c>
      <c r="M18" s="44">
        <v>861.2</v>
      </c>
      <c r="N18" s="44">
        <v>857.2</v>
      </c>
      <c r="O18" s="44">
        <v>849.6</v>
      </c>
      <c r="P18" s="44">
        <v>848.1</v>
      </c>
      <c r="Q18" s="44">
        <v>854.5</v>
      </c>
      <c r="R18" s="44">
        <v>861.4</v>
      </c>
      <c r="S18" s="44">
        <v>862.6</v>
      </c>
      <c r="T18" s="44">
        <v>858.1</v>
      </c>
      <c r="U18" s="44">
        <v>858.5</v>
      </c>
      <c r="V18" s="44">
        <v>863.7</v>
      </c>
      <c r="W18" s="44">
        <v>865.2</v>
      </c>
      <c r="X18" s="44">
        <v>863.1</v>
      </c>
      <c r="Y18" s="44">
        <v>860.3</v>
      </c>
      <c r="Z18" s="44">
        <v>862.4</v>
      </c>
      <c r="AA18" s="44">
        <v>863.7</v>
      </c>
      <c r="AB18" s="44">
        <v>867.1</v>
      </c>
      <c r="AC18" s="44">
        <v>866.2</v>
      </c>
      <c r="AD18" s="44">
        <v>866.1</v>
      </c>
      <c r="AE18" s="44">
        <v>865.1</v>
      </c>
      <c r="AF18" s="44">
        <v>864.2</v>
      </c>
      <c r="AG18" s="44">
        <v>876.6</v>
      </c>
      <c r="AH18" s="44">
        <v>890.2</v>
      </c>
      <c r="AI18" s="44">
        <v>904</v>
      </c>
      <c r="AJ18" s="44">
        <v>910.1</v>
      </c>
      <c r="AK18" s="44">
        <v>903.2</v>
      </c>
      <c r="AL18" s="44">
        <v>902</v>
      </c>
      <c r="AM18" s="44">
        <v>896.5</v>
      </c>
      <c r="AN18" s="44">
        <v>898.4</v>
      </c>
      <c r="AO18" s="44">
        <v>894.2</v>
      </c>
      <c r="AP18" s="44">
        <v>883</v>
      </c>
      <c r="AQ18" s="44">
        <v>870.4</v>
      </c>
      <c r="AR18" s="44">
        <v>846.7</v>
      </c>
      <c r="AS18" s="44">
        <v>805.9</v>
      </c>
      <c r="AT18" s="44">
        <v>776.4</v>
      </c>
      <c r="AU18" s="44">
        <v>772.8</v>
      </c>
      <c r="AV18" s="44">
        <v>805.5</v>
      </c>
      <c r="AW18" s="44">
        <v>831</v>
      </c>
      <c r="AX18" s="44">
        <v>851.5</v>
      </c>
      <c r="AY18" s="44">
        <v>864.5</v>
      </c>
      <c r="AZ18" s="44">
        <v>875.5</v>
      </c>
      <c r="BA18" s="44">
        <v>871.3</v>
      </c>
      <c r="BB18" s="44">
        <v>860.3</v>
      </c>
      <c r="BC18" s="44">
        <v>848.3</v>
      </c>
      <c r="BD18" s="44">
        <v>845</v>
      </c>
      <c r="BE18" s="44">
        <v>846.4</v>
      </c>
      <c r="BF18" s="44">
        <v>853.4</v>
      </c>
      <c r="BG18" s="44">
        <v>858.6</v>
      </c>
      <c r="BH18" s="44">
        <v>863.3</v>
      </c>
      <c r="BI18" s="44">
        <v>870</v>
      </c>
      <c r="BJ18" s="44">
        <v>882.3</v>
      </c>
      <c r="BK18" s="44">
        <v>896.2</v>
      </c>
      <c r="BL18" s="44">
        <v>894.2</v>
      </c>
      <c r="BM18" s="44">
        <v>894.5</v>
      </c>
      <c r="BN18" s="44">
        <v>886.2</v>
      </c>
      <c r="BO18" s="44">
        <v>894.7</v>
      </c>
      <c r="BP18" s="44">
        <v>895.4</v>
      </c>
      <c r="BQ18" s="44">
        <v>907.6</v>
      </c>
      <c r="BR18" s="44">
        <v>918.8</v>
      </c>
      <c r="BS18" s="44">
        <v>938.7</v>
      </c>
      <c r="BT18" s="44">
        <v>957.1</v>
      </c>
      <c r="BU18" s="44">
        <v>963.8</v>
      </c>
      <c r="BV18" s="44">
        <v>961</v>
      </c>
      <c r="BW18" s="44">
        <v>955.1</v>
      </c>
      <c r="BX18" s="44">
        <v>950.7</v>
      </c>
      <c r="BY18" s="44">
        <v>940.4</v>
      </c>
      <c r="BZ18" s="44">
        <v>923.5</v>
      </c>
      <c r="CA18" s="44">
        <v>914.3</v>
      </c>
      <c r="CB18" s="44">
        <v>916.3</v>
      </c>
      <c r="CC18" s="44">
        <v>931.9</v>
      </c>
      <c r="CD18" s="44">
        <v>946.9</v>
      </c>
      <c r="CE18" s="44">
        <v>966</v>
      </c>
      <c r="CF18" s="44">
        <v>977.5</v>
      </c>
      <c r="CG18" s="44">
        <v>990.7</v>
      </c>
      <c r="CH18" s="44">
        <v>983.4</v>
      </c>
      <c r="CI18" s="44">
        <v>975.6</v>
      </c>
      <c r="CJ18" s="44">
        <v>965.2</v>
      </c>
      <c r="CK18" s="44">
        <v>965</v>
      </c>
      <c r="CL18" s="44">
        <v>968.5</v>
      </c>
      <c r="CM18" s="44">
        <v>963.6</v>
      </c>
      <c r="CN18" s="44">
        <v>971.2</v>
      </c>
      <c r="CO18" s="44">
        <v>977.3</v>
      </c>
      <c r="CP18" s="44">
        <v>990.8</v>
      </c>
      <c r="CQ18" s="44">
        <v>997</v>
      </c>
      <c r="CR18" s="44">
        <v>999.3</v>
      </c>
      <c r="CS18" s="44">
        <v>1007</v>
      </c>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c r="AML18" s="44"/>
      <c r="AMM18" s="44"/>
      <c r="AMN18" s="44"/>
      <c r="AMO18" s="44"/>
      <c r="AMP18" s="44"/>
      <c r="AMQ18" s="44"/>
      <c r="AMR18" s="44"/>
      <c r="AMS18" s="44"/>
      <c r="AMT18" s="44"/>
      <c r="AMU18" s="44"/>
      <c r="AMV18" s="44"/>
      <c r="AMW18" s="44"/>
      <c r="AMX18" s="44"/>
      <c r="AMY18" s="44"/>
      <c r="AMZ18" s="44"/>
      <c r="ANA18" s="44"/>
      <c r="ANB18" s="44"/>
      <c r="ANC18" s="44"/>
      <c r="AND18" s="44"/>
      <c r="ANE18" s="44"/>
      <c r="ANF18" s="44"/>
      <c r="ANG18" s="44"/>
      <c r="ANH18" s="44"/>
      <c r="ANI18" s="44"/>
      <c r="ANJ18" s="44"/>
      <c r="ANK18" s="44"/>
      <c r="ANL18" s="44"/>
      <c r="ANM18" s="44"/>
      <c r="ANN18" s="44"/>
      <c r="ANO18" s="44"/>
      <c r="ANP18" s="44"/>
      <c r="ANQ18" s="44"/>
      <c r="ANR18" s="44"/>
      <c r="ANS18" s="44"/>
      <c r="ANT18" s="44"/>
      <c r="ANU18" s="44"/>
      <c r="ANV18" s="44"/>
      <c r="ANW18" s="44"/>
      <c r="ANX18" s="44"/>
      <c r="ANY18" s="44"/>
      <c r="ANZ18" s="44"/>
      <c r="AOA18" s="44"/>
      <c r="AOB18" s="44"/>
      <c r="AOC18" s="44"/>
      <c r="AOD18" s="44"/>
      <c r="AOE18" s="44"/>
      <c r="AOF18" s="44"/>
      <c r="AOG18" s="44"/>
      <c r="AOH18" s="44"/>
      <c r="AOI18" s="44"/>
      <c r="AOJ18" s="44"/>
      <c r="AOK18" s="44"/>
      <c r="AOL18" s="44"/>
      <c r="AOM18" s="44"/>
      <c r="AON18" s="44"/>
      <c r="AOO18" s="44"/>
      <c r="AOP18" s="44"/>
      <c r="AOQ18" s="44"/>
      <c r="AOR18" s="44"/>
      <c r="AOS18" s="44"/>
      <c r="AOT18" s="44"/>
      <c r="AOU18" s="44"/>
      <c r="AOV18" s="44"/>
      <c r="AOW18" s="44"/>
      <c r="AOX18" s="44"/>
      <c r="AOY18" s="44"/>
      <c r="AOZ18" s="44"/>
      <c r="APA18" s="44"/>
      <c r="APB18" s="44"/>
      <c r="APC18" s="44"/>
      <c r="APD18" s="44"/>
      <c r="APE18" s="44"/>
      <c r="APF18" s="44"/>
      <c r="APG18" s="44"/>
      <c r="APH18" s="44"/>
      <c r="API18" s="44"/>
      <c r="APJ18" s="44"/>
      <c r="APK18" s="44"/>
      <c r="APL18" s="44"/>
      <c r="APM18" s="44"/>
      <c r="APN18" s="44"/>
      <c r="APO18" s="44"/>
      <c r="APP18" s="44"/>
      <c r="APQ18" s="44"/>
      <c r="APR18" s="44"/>
      <c r="APS18" s="44"/>
      <c r="APT18" s="44"/>
      <c r="APU18" s="44"/>
      <c r="APV18" s="44"/>
      <c r="APW18" s="44"/>
      <c r="APX18" s="44"/>
      <c r="APY18" s="44"/>
      <c r="APZ18" s="44"/>
      <c r="AQA18" s="44"/>
      <c r="AQB18" s="44"/>
      <c r="AQC18" s="44"/>
      <c r="AQD18" s="44"/>
      <c r="AQE18" s="44"/>
      <c r="AQF18" s="44"/>
      <c r="AQG18" s="44"/>
      <c r="AQH18" s="44"/>
      <c r="AQI18" s="44"/>
      <c r="AQJ18" s="44"/>
      <c r="AQK18" s="44"/>
      <c r="AQL18" s="44"/>
      <c r="AQM18" s="44"/>
      <c r="AQN18" s="44"/>
      <c r="AQO18" s="44"/>
      <c r="AQP18" s="44"/>
      <c r="AQQ18" s="44"/>
      <c r="AQR18" s="44"/>
      <c r="AQS18" s="44"/>
      <c r="AQT18" s="44"/>
      <c r="AQU18" s="44"/>
      <c r="AQV18" s="44"/>
      <c r="AQW18" s="44"/>
      <c r="AQX18" s="44"/>
      <c r="AQY18" s="44"/>
      <c r="AQZ18" s="44"/>
      <c r="ARA18" s="44"/>
      <c r="ARB18" s="44"/>
      <c r="ARC18" s="44"/>
      <c r="ARD18" s="44"/>
      <c r="ARE18" s="44"/>
      <c r="ARF18" s="44"/>
      <c r="ARG18" s="44"/>
      <c r="ARH18" s="44"/>
      <c r="ARI18" s="44"/>
      <c r="ARJ18" s="44"/>
      <c r="ARK18" s="44"/>
      <c r="ARL18" s="44"/>
      <c r="ARM18" s="44"/>
      <c r="ARN18" s="44"/>
      <c r="ARO18" s="44"/>
      <c r="ARP18" s="44"/>
      <c r="ARQ18" s="44"/>
      <c r="ARR18" s="44"/>
      <c r="ARS18" s="44"/>
      <c r="ART18" s="44"/>
      <c r="ARU18" s="44"/>
      <c r="ARV18" s="44"/>
      <c r="ARW18" s="44"/>
      <c r="ARX18" s="44"/>
      <c r="ARY18" s="44"/>
      <c r="ARZ18" s="44"/>
      <c r="ASA18" s="44"/>
      <c r="ASB18" s="44"/>
      <c r="ASC18" s="44"/>
      <c r="ASD18" s="44"/>
      <c r="ASE18" s="44"/>
      <c r="ASF18" s="44"/>
      <c r="ASG18" s="44"/>
      <c r="ASH18" s="44"/>
      <c r="ASI18" s="44"/>
      <c r="ASJ18" s="44"/>
      <c r="ASK18" s="44"/>
      <c r="ASL18" s="44"/>
      <c r="ASM18" s="44"/>
      <c r="ASN18" s="44"/>
      <c r="ASO18" s="44"/>
      <c r="ASP18" s="44"/>
      <c r="ASQ18" s="44"/>
      <c r="ASR18" s="44"/>
      <c r="ASS18" s="44"/>
      <c r="AST18" s="44"/>
      <c r="ASU18" s="44"/>
      <c r="ASV18" s="44"/>
      <c r="ASW18" s="44"/>
      <c r="ASX18" s="44"/>
      <c r="ASY18" s="44"/>
      <c r="ASZ18" s="44"/>
      <c r="ATA18" s="44"/>
      <c r="ATB18" s="44"/>
      <c r="ATC18" s="44"/>
      <c r="ATD18" s="44"/>
      <c r="ATE18" s="44"/>
      <c r="ATF18" s="44"/>
      <c r="ATG18" s="44"/>
      <c r="ATH18" s="44"/>
      <c r="ATI18" s="44"/>
      <c r="ATJ18" s="44"/>
      <c r="ATK18" s="44"/>
      <c r="ATL18" s="44"/>
      <c r="ATM18" s="44"/>
      <c r="ATN18" s="44"/>
      <c r="ATO18" s="44"/>
      <c r="ATP18" s="44"/>
      <c r="ATQ18" s="44"/>
      <c r="ATR18" s="44"/>
      <c r="ATS18" s="44"/>
      <c r="ATT18" s="44"/>
      <c r="ATU18" s="44"/>
      <c r="ATV18" s="44"/>
      <c r="ATW18" s="44"/>
      <c r="ATX18" s="44"/>
      <c r="ATY18" s="44"/>
      <c r="ATZ18" s="44"/>
      <c r="AUA18" s="44"/>
      <c r="AUB18" s="44"/>
      <c r="AUC18" s="44"/>
      <c r="AUD18" s="44"/>
      <c r="AUE18" s="44"/>
      <c r="AUF18" s="44"/>
      <c r="AUG18" s="44"/>
      <c r="AUH18" s="44"/>
      <c r="AUI18" s="44"/>
      <c r="AUJ18" s="44"/>
      <c r="AUK18" s="44"/>
    </row>
    <row r="19" spans="1:1233" x14ac:dyDescent="0.2">
      <c r="A19" s="41" t="s">
        <v>83</v>
      </c>
      <c r="C19" s="41" t="s">
        <v>13</v>
      </c>
      <c r="D19" s="79" t="s">
        <v>81</v>
      </c>
      <c r="E19" s="78">
        <v>45541</v>
      </c>
      <c r="F19" s="45">
        <v>90860</v>
      </c>
      <c r="G19" s="45">
        <v>85800</v>
      </c>
      <c r="H19" s="45">
        <v>82530</v>
      </c>
      <c r="I19" s="45">
        <v>79120</v>
      </c>
      <c r="J19" s="45">
        <v>74070</v>
      </c>
      <c r="K19" s="45">
        <v>70990</v>
      </c>
      <c r="L19" s="45">
        <v>68410</v>
      </c>
      <c r="M19" s="45">
        <v>66570</v>
      </c>
      <c r="N19" s="45">
        <v>65230</v>
      </c>
      <c r="O19" s="45">
        <v>63690</v>
      </c>
      <c r="P19" s="45">
        <v>64090</v>
      </c>
      <c r="Q19" s="45">
        <v>62670</v>
      </c>
      <c r="R19" s="45">
        <v>62160</v>
      </c>
      <c r="S19" s="45">
        <v>59930</v>
      </c>
      <c r="T19" s="45">
        <v>57340</v>
      </c>
      <c r="U19" s="45">
        <v>56220</v>
      </c>
      <c r="V19" s="45">
        <v>54850</v>
      </c>
      <c r="W19" s="45">
        <v>55460</v>
      </c>
      <c r="X19" s="45">
        <v>54640</v>
      </c>
      <c r="Y19" s="45">
        <v>53140</v>
      </c>
      <c r="Z19" s="45">
        <v>52510</v>
      </c>
      <c r="AA19" s="45">
        <v>52040</v>
      </c>
      <c r="AB19" s="45">
        <v>49420</v>
      </c>
      <c r="AC19" s="45">
        <v>48940</v>
      </c>
      <c r="AD19" s="45">
        <v>49850</v>
      </c>
      <c r="AE19" s="45">
        <v>51100</v>
      </c>
      <c r="AF19" s="45">
        <v>51270</v>
      </c>
      <c r="AG19" s="45">
        <v>50380</v>
      </c>
      <c r="AH19" s="45">
        <v>49990</v>
      </c>
      <c r="AI19" s="45">
        <v>49510</v>
      </c>
      <c r="AJ19" s="45">
        <v>50670</v>
      </c>
      <c r="AK19" s="45">
        <v>51500</v>
      </c>
      <c r="AL19" s="45">
        <v>51010</v>
      </c>
      <c r="AM19" s="45">
        <v>51150</v>
      </c>
      <c r="AN19" s="45">
        <v>51180</v>
      </c>
      <c r="AO19" s="45">
        <v>52020</v>
      </c>
      <c r="AP19" s="45">
        <v>52930</v>
      </c>
      <c r="AQ19" s="45">
        <v>52170</v>
      </c>
      <c r="AR19" s="45">
        <v>60820</v>
      </c>
      <c r="AS19" s="45">
        <v>69150</v>
      </c>
      <c r="AT19" s="45">
        <v>63500</v>
      </c>
      <c r="AU19" s="45">
        <v>54000</v>
      </c>
      <c r="AV19" s="45">
        <v>29670</v>
      </c>
      <c r="AW19" s="45">
        <v>25560</v>
      </c>
      <c r="AX19" s="45">
        <v>32860</v>
      </c>
      <c r="AY19" s="45">
        <v>174480</v>
      </c>
      <c r="AZ19" s="45">
        <v>174200</v>
      </c>
      <c r="BA19" s="45">
        <v>182930</v>
      </c>
      <c r="BB19" s="45">
        <v>207040</v>
      </c>
      <c r="BC19" s="45">
        <v>205430</v>
      </c>
      <c r="BD19" s="45">
        <v>197370</v>
      </c>
      <c r="BE19" s="45">
        <v>199650</v>
      </c>
      <c r="BF19" s="45">
        <v>207030</v>
      </c>
      <c r="BG19" s="45">
        <v>191000</v>
      </c>
      <c r="BH19" s="45">
        <v>184740</v>
      </c>
      <c r="BI19" s="45">
        <v>178210</v>
      </c>
      <c r="BJ19" s="45">
        <v>151340</v>
      </c>
      <c r="BK19" s="45">
        <v>85900</v>
      </c>
      <c r="BL19" s="45">
        <v>79910</v>
      </c>
      <c r="BM19" s="45">
        <v>73810</v>
      </c>
      <c r="BN19" s="45">
        <v>68820</v>
      </c>
      <c r="BO19" s="45">
        <v>64140</v>
      </c>
      <c r="BP19" s="45">
        <v>60150</v>
      </c>
      <c r="BQ19" s="45">
        <v>57310</v>
      </c>
      <c r="BR19" s="45">
        <v>53690</v>
      </c>
      <c r="BS19" s="45">
        <v>52090</v>
      </c>
      <c r="BT19" s="45">
        <v>51410</v>
      </c>
      <c r="BU19" s="45">
        <v>50160</v>
      </c>
      <c r="BV19" s="45">
        <v>47840</v>
      </c>
      <c r="BW19" s="45">
        <v>46960</v>
      </c>
      <c r="BX19" s="45">
        <v>45040</v>
      </c>
      <c r="BY19" s="45">
        <v>44090</v>
      </c>
      <c r="BZ19" s="45">
        <v>42040</v>
      </c>
      <c r="CA19" s="45">
        <v>41210</v>
      </c>
      <c r="CB19" s="45">
        <v>40790</v>
      </c>
      <c r="CC19" s="45">
        <v>41180</v>
      </c>
      <c r="CD19" s="45">
        <v>41740</v>
      </c>
      <c r="CE19" s="45">
        <v>43730</v>
      </c>
      <c r="CF19" s="45">
        <v>45660</v>
      </c>
      <c r="CG19" s="45">
        <v>50450</v>
      </c>
      <c r="CH19" s="45">
        <v>49610</v>
      </c>
      <c r="CI19" s="45">
        <v>50090</v>
      </c>
      <c r="CJ19" s="45">
        <v>52290</v>
      </c>
      <c r="CK19" s="45">
        <v>53740</v>
      </c>
      <c r="CL19" s="45">
        <v>55230</v>
      </c>
      <c r="CM19" s="45">
        <v>54140</v>
      </c>
      <c r="CN19" s="45">
        <v>53340</v>
      </c>
      <c r="CO19" s="45">
        <v>50900</v>
      </c>
      <c r="CP19" s="45">
        <v>50280</v>
      </c>
      <c r="CQ19" s="45">
        <v>49410</v>
      </c>
      <c r="CR19" s="45" t="e">
        <v>#N/A</v>
      </c>
      <c r="CS19" s="45" t="e">
        <v>#N/A</v>
      </c>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c r="AML19" s="45"/>
      <c r="AMM19" s="45"/>
      <c r="AMN19" s="45"/>
      <c r="AMO19" s="45"/>
      <c r="AMP19" s="45"/>
      <c r="AMQ19" s="45"/>
      <c r="AMR19" s="45"/>
      <c r="AMS19" s="45"/>
      <c r="AMT19" s="45"/>
      <c r="AMU19" s="45"/>
      <c r="AMV19" s="45"/>
      <c r="AMW19" s="45"/>
      <c r="AMX19" s="45"/>
      <c r="AMY19" s="45"/>
      <c r="AMZ19" s="45"/>
      <c r="ANA19" s="45"/>
      <c r="ANB19" s="45"/>
      <c r="ANC19" s="45"/>
      <c r="AND19" s="45"/>
      <c r="ANE19" s="45"/>
      <c r="ANF19" s="45"/>
      <c r="ANG19" s="45"/>
      <c r="ANH19" s="45"/>
      <c r="ANI19" s="45"/>
      <c r="ANJ19" s="45"/>
      <c r="ANK19" s="45"/>
      <c r="ANL19" s="45"/>
      <c r="ANM19" s="45"/>
      <c r="ANN19" s="45"/>
      <c r="ANO19" s="45"/>
      <c r="ANP19" s="45"/>
      <c r="ANQ19" s="45"/>
      <c r="ANR19" s="45"/>
      <c r="ANS19" s="45"/>
      <c r="ANT19" s="45"/>
      <c r="ANU19" s="45"/>
      <c r="ANV19" s="45"/>
      <c r="ANW19" s="45"/>
      <c r="ANX19" s="45"/>
      <c r="ANY19" s="45"/>
      <c r="ANZ19" s="45"/>
      <c r="AOA19" s="45"/>
      <c r="AOB19" s="45"/>
      <c r="AOC19" s="45"/>
      <c r="AOD19" s="45"/>
      <c r="AOE19" s="45"/>
      <c r="AOF19" s="45"/>
      <c r="AOG19" s="45"/>
      <c r="AOH19" s="45"/>
      <c r="AOI19" s="45"/>
      <c r="AOJ19" s="45"/>
      <c r="AOK19" s="45"/>
      <c r="AOL19" s="45"/>
      <c r="AOM19" s="45"/>
      <c r="AON19" s="45"/>
      <c r="AOO19" s="45"/>
      <c r="AOP19" s="45"/>
      <c r="AOQ19" s="45"/>
      <c r="AOR19" s="45"/>
      <c r="AOS19" s="45"/>
      <c r="AOT19" s="45"/>
      <c r="AOU19" s="45"/>
      <c r="AOV19" s="45"/>
      <c r="AOW19" s="45"/>
      <c r="AOX19" s="45"/>
      <c r="AOY19" s="45"/>
      <c r="AOZ19" s="45"/>
      <c r="APA19" s="45"/>
      <c r="APB19" s="45"/>
      <c r="APC19" s="45"/>
      <c r="APD19" s="45"/>
      <c r="APE19" s="45"/>
      <c r="APF19" s="45"/>
      <c r="APG19" s="45"/>
      <c r="APH19" s="45"/>
      <c r="API19" s="45"/>
      <c r="APJ19" s="45"/>
      <c r="APK19" s="45"/>
      <c r="APL19" s="45"/>
      <c r="APM19" s="45"/>
      <c r="APN19" s="45"/>
      <c r="APO19" s="45"/>
      <c r="APP19" s="45"/>
      <c r="APQ19" s="45"/>
      <c r="APR19" s="45"/>
      <c r="APS19" s="45"/>
      <c r="APT19" s="45"/>
      <c r="APU19" s="45"/>
      <c r="APV19" s="45"/>
      <c r="APW19" s="45"/>
      <c r="APX19" s="45"/>
      <c r="APY19" s="45"/>
      <c r="APZ19" s="45"/>
      <c r="AQA19" s="45"/>
      <c r="AQB19" s="45"/>
      <c r="AQC19" s="45"/>
      <c r="AQD19" s="45"/>
      <c r="AQE19" s="45"/>
      <c r="AQF19" s="45"/>
      <c r="AQG19" s="45"/>
      <c r="AQH19" s="45"/>
      <c r="AQI19" s="45"/>
      <c r="AQJ19" s="45"/>
      <c r="AQK19" s="45"/>
      <c r="AQL19" s="45"/>
      <c r="AQM19" s="45"/>
      <c r="AQN19" s="45"/>
      <c r="AQO19" s="45"/>
      <c r="AQP19" s="45"/>
      <c r="AQQ19" s="45"/>
      <c r="AQR19" s="45"/>
      <c r="AQS19" s="45"/>
      <c r="AQT19" s="45"/>
      <c r="AQU19" s="45"/>
      <c r="AQV19" s="45"/>
      <c r="AQW19" s="45"/>
      <c r="AQX19" s="45"/>
      <c r="AQY19" s="45"/>
      <c r="AQZ19" s="45"/>
      <c r="ARA19" s="45"/>
      <c r="ARB19" s="45"/>
      <c r="ARC19" s="45"/>
      <c r="ARD19" s="45"/>
      <c r="ARE19" s="45"/>
      <c r="ARF19" s="45"/>
      <c r="ARG19" s="45"/>
      <c r="ARH19" s="45"/>
      <c r="ARI19" s="45"/>
      <c r="ARJ19" s="45"/>
      <c r="ARK19" s="45"/>
      <c r="ARL19" s="45"/>
      <c r="ARM19" s="45"/>
      <c r="ARN19" s="45"/>
      <c r="ARO19" s="45"/>
      <c r="ARP19" s="45"/>
      <c r="ARQ19" s="45"/>
      <c r="ARR19" s="45"/>
      <c r="ARS19" s="45"/>
      <c r="ART19" s="45"/>
      <c r="ARU19" s="45"/>
      <c r="ARV19" s="45"/>
      <c r="ARW19" s="45"/>
      <c r="ARX19" s="45"/>
      <c r="ARY19" s="45"/>
      <c r="ARZ19" s="45"/>
      <c r="ASA19" s="45"/>
      <c r="ASB19" s="45"/>
      <c r="ASC19" s="45"/>
      <c r="ASD19" s="45"/>
      <c r="ASE19" s="45"/>
      <c r="ASF19" s="45"/>
      <c r="ASG19" s="45"/>
      <c r="ASH19" s="45"/>
      <c r="ASI19" s="45"/>
      <c r="ASJ19" s="45"/>
      <c r="ASK19" s="45"/>
      <c r="ASL19" s="45"/>
      <c r="ASM19" s="45"/>
      <c r="ASN19" s="45"/>
      <c r="ASO19" s="45"/>
      <c r="ASP19" s="45"/>
      <c r="ASQ19" s="45"/>
      <c r="ASR19" s="45"/>
      <c r="ASS19" s="45"/>
      <c r="AST19" s="45"/>
      <c r="ASU19" s="45"/>
      <c r="ASV19" s="45"/>
      <c r="ASW19" s="45"/>
      <c r="ASX19" s="45"/>
      <c r="ASY19" s="45"/>
      <c r="ASZ19" s="45"/>
      <c r="ATA19" s="45"/>
      <c r="ATB19" s="45"/>
      <c r="ATC19" s="45"/>
      <c r="ATD19" s="45"/>
      <c r="ATE19" s="45"/>
      <c r="ATF19" s="45"/>
      <c r="ATG19" s="45"/>
      <c r="ATH19" s="45"/>
      <c r="ATI19" s="45"/>
      <c r="ATJ19" s="45"/>
      <c r="ATK19" s="45"/>
      <c r="ATL19" s="45"/>
      <c r="ATM19" s="45"/>
      <c r="ATN19" s="45"/>
      <c r="ATO19" s="45"/>
      <c r="ATP19" s="45"/>
      <c r="ATQ19" s="45"/>
      <c r="ATR19" s="45"/>
      <c r="ATS19" s="45"/>
      <c r="ATT19" s="45"/>
      <c r="ATU19" s="45"/>
      <c r="ATV19" s="45"/>
      <c r="ATW19" s="45"/>
      <c r="ATX19" s="45"/>
      <c r="ATY19" s="45"/>
      <c r="ATZ19" s="45"/>
      <c r="AUA19" s="45"/>
      <c r="AUB19" s="45"/>
      <c r="AUC19" s="45"/>
      <c r="AUD19" s="45"/>
      <c r="AUE19" s="45"/>
      <c r="AUF19" s="45"/>
      <c r="AUG19" s="45"/>
      <c r="AUH19" s="45"/>
      <c r="AUI19" s="45"/>
      <c r="AUJ19" s="45"/>
      <c r="AUK19" s="45"/>
    </row>
    <row r="20" spans="1:1233" x14ac:dyDescent="0.2">
      <c r="A20" s="41" t="s">
        <v>84</v>
      </c>
      <c r="C20" s="41" t="s">
        <v>15</v>
      </c>
      <c r="D20" s="79" t="s">
        <v>81</v>
      </c>
      <c r="E20" s="78">
        <v>45541</v>
      </c>
      <c r="F20" s="44">
        <v>31.585807385952201</v>
      </c>
      <c r="G20" s="44">
        <v>19.315811430955353</v>
      </c>
      <c r="H20" s="44">
        <v>11.602434077079105</v>
      </c>
      <c r="I20" s="44">
        <v>6.1016494568861379</v>
      </c>
      <c r="J20" s="44">
        <v>-9.8576122672508255</v>
      </c>
      <c r="K20" s="44">
        <v>-11.306846576711649</v>
      </c>
      <c r="L20" s="44">
        <v>-34.126143476167549</v>
      </c>
      <c r="M20" s="44">
        <v>-25.992217898832681</v>
      </c>
      <c r="N20" s="44">
        <v>-28.82705946535734</v>
      </c>
      <c r="O20" s="44">
        <v>-32.610305787747329</v>
      </c>
      <c r="P20" s="44">
        <v>-34.555294598182371</v>
      </c>
      <c r="Q20" s="44">
        <v>-37.034060082387221</v>
      </c>
      <c r="R20" s="44">
        <v>-31.587057010785824</v>
      </c>
      <c r="S20" s="44">
        <v>-30.151515151515152</v>
      </c>
      <c r="T20" s="44">
        <v>-30.52223433902823</v>
      </c>
      <c r="U20" s="44">
        <v>-28.943377148634987</v>
      </c>
      <c r="V20" s="44">
        <v>-25.948427163493992</v>
      </c>
      <c r="W20" s="44">
        <v>-21.876320608536414</v>
      </c>
      <c r="X20" s="44">
        <v>-20.128636164303458</v>
      </c>
      <c r="Y20" s="44">
        <v>-20.174252666366232</v>
      </c>
      <c r="Z20" s="44">
        <v>-19.500229955541926</v>
      </c>
      <c r="AA20" s="44">
        <v>-18.291725545611559</v>
      </c>
      <c r="AB20" s="44">
        <v>-22.889686378530193</v>
      </c>
      <c r="AC20" s="44">
        <v>-21.908409127174089</v>
      </c>
      <c r="AD20" s="44">
        <v>-19.803732303732303</v>
      </c>
      <c r="AE20" s="44">
        <v>-14.733856165526449</v>
      </c>
      <c r="AF20" s="44">
        <v>-10.585978374607608</v>
      </c>
      <c r="AG20" s="44">
        <v>-10.387762362148701</v>
      </c>
      <c r="AH20" s="44">
        <v>-8.860528714676386</v>
      </c>
      <c r="AI20" s="44">
        <v>-10.728452939055177</v>
      </c>
      <c r="AJ20" s="44">
        <v>-7.2657393850658831</v>
      </c>
      <c r="AK20" s="44">
        <v>-3.086187429431686</v>
      </c>
      <c r="AL20" s="44">
        <v>-2.85659874309655</v>
      </c>
      <c r="AM20" s="44">
        <v>-1.710222905457337</v>
      </c>
      <c r="AN20" s="44">
        <v>3.5613112100364219</v>
      </c>
      <c r="AO20" s="44">
        <v>6.2934205149162148</v>
      </c>
      <c r="AP20" s="44">
        <v>6.1785356068204678</v>
      </c>
      <c r="AQ20" s="44">
        <v>2.0939334637964713</v>
      </c>
      <c r="AR20" s="44">
        <v>18.626877316169299</v>
      </c>
      <c r="AS20" s="44">
        <v>37.256847955537921</v>
      </c>
      <c r="AT20" s="44">
        <v>27.025405081016206</v>
      </c>
      <c r="AU20" s="44">
        <v>9.0688749747525712</v>
      </c>
      <c r="AV20" s="44">
        <v>-41.444641799881587</v>
      </c>
      <c r="AW20" s="44">
        <v>-50.368932038834949</v>
      </c>
      <c r="AX20" s="44">
        <v>-35.581258576749654</v>
      </c>
      <c r="AY20" s="44">
        <v>241.11436950146629</v>
      </c>
      <c r="AZ20" s="44">
        <v>240.36733098866745</v>
      </c>
      <c r="BA20" s="44">
        <v>251.65321030372931</v>
      </c>
      <c r="BB20" s="44">
        <v>291.1581333837143</v>
      </c>
      <c r="BC20" s="44">
        <v>293.77036611079166</v>
      </c>
      <c r="BD20" s="44">
        <v>224.51496218349229</v>
      </c>
      <c r="BE20" s="44">
        <v>188.72017353579173</v>
      </c>
      <c r="BF20" s="44">
        <v>226.03149606299212</v>
      </c>
      <c r="BG20" s="44">
        <v>253.70370370370372</v>
      </c>
      <c r="BH20" s="44">
        <v>522.64914054600604</v>
      </c>
      <c r="BI20" s="44">
        <v>597.22222222222229</v>
      </c>
      <c r="BJ20" s="44">
        <v>360.5599513085819</v>
      </c>
      <c r="BK20" s="44">
        <v>-50.767996331957818</v>
      </c>
      <c r="BL20" s="44">
        <v>-54.127439724454653</v>
      </c>
      <c r="BM20" s="44">
        <v>-59.651232711966323</v>
      </c>
      <c r="BN20" s="44">
        <v>-66.760046367851629</v>
      </c>
      <c r="BO20" s="44">
        <v>-68.777685829723012</v>
      </c>
      <c r="BP20" s="44">
        <v>-69.524243806049554</v>
      </c>
      <c r="BQ20" s="44">
        <v>-71.294765840220393</v>
      </c>
      <c r="BR20" s="44">
        <v>-74.066560401874128</v>
      </c>
      <c r="BS20" s="44">
        <v>-72.727748691099478</v>
      </c>
      <c r="BT20" s="44">
        <v>-72.171700768647824</v>
      </c>
      <c r="BU20" s="44">
        <v>-71.853431345042367</v>
      </c>
      <c r="BV20" s="44">
        <v>-68.389057750759875</v>
      </c>
      <c r="BW20" s="44">
        <v>-45.331781140861473</v>
      </c>
      <c r="BX20" s="44">
        <v>-43.636591165060693</v>
      </c>
      <c r="BY20" s="44">
        <v>-40.26554667389243</v>
      </c>
      <c r="BZ20" s="44">
        <v>-38.913106655042142</v>
      </c>
      <c r="CA20" s="44">
        <v>-35.749922045525416</v>
      </c>
      <c r="CB20" s="44">
        <v>-32.186201163757275</v>
      </c>
      <c r="CC20" s="44">
        <v>-28.145175362065956</v>
      </c>
      <c r="CD20" s="44">
        <v>-22.257403613335814</v>
      </c>
      <c r="CE20" s="44">
        <v>-16.049145709349201</v>
      </c>
      <c r="CF20" s="44">
        <v>-11.18459443687998</v>
      </c>
      <c r="CG20" s="44">
        <v>0.57814992025517764</v>
      </c>
      <c r="CH20" s="44">
        <v>3.6998327759197425</v>
      </c>
      <c r="CI20" s="44">
        <v>6.665247018739362</v>
      </c>
      <c r="CJ20" s="44">
        <v>16.096802841918301</v>
      </c>
      <c r="CK20" s="44">
        <v>21.887049217509635</v>
      </c>
      <c r="CL20" s="44">
        <v>31.37488106565176</v>
      </c>
      <c r="CM20" s="44">
        <v>31.375879640863857</v>
      </c>
      <c r="CN20" s="44">
        <v>30.767344937484676</v>
      </c>
      <c r="CO20" s="44">
        <v>23.603691112190383</v>
      </c>
      <c r="CP20" s="44">
        <v>20.459990416866326</v>
      </c>
      <c r="CQ20" s="44">
        <v>12.988794877658361</v>
      </c>
      <c r="CR20" s="44" t="e">
        <v>#N/A</v>
      </c>
      <c r="CS20" s="44" t="e">
        <v>#N/A</v>
      </c>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c r="AML20" s="44"/>
      <c r="AMM20" s="44"/>
      <c r="AMN20" s="44"/>
      <c r="AMO20" s="44"/>
      <c r="AMP20" s="44"/>
      <c r="AMQ20" s="44"/>
      <c r="AMR20" s="44"/>
      <c r="AMS20" s="44"/>
      <c r="AMT20" s="44"/>
      <c r="AMU20" s="44"/>
      <c r="AMV20" s="44"/>
      <c r="AMW20" s="44"/>
      <c r="AMX20" s="44"/>
      <c r="AMY20" s="44"/>
      <c r="AMZ20" s="44"/>
      <c r="ANA20" s="44"/>
      <c r="ANB20" s="44"/>
      <c r="ANC20" s="44"/>
      <c r="AND20" s="44"/>
      <c r="ANE20" s="44"/>
      <c r="ANF20" s="44"/>
      <c r="ANG20" s="44"/>
      <c r="ANH20" s="44"/>
      <c r="ANI20" s="44"/>
      <c r="ANJ20" s="44"/>
      <c r="ANK20" s="44"/>
      <c r="ANL20" s="44"/>
      <c r="ANM20" s="44"/>
      <c r="ANN20" s="44"/>
      <c r="ANO20" s="44"/>
      <c r="ANP20" s="44"/>
      <c r="ANQ20" s="44"/>
      <c r="ANR20" s="44"/>
      <c r="ANS20" s="44"/>
      <c r="ANT20" s="44"/>
      <c r="ANU20" s="44"/>
      <c r="ANV20" s="44"/>
      <c r="ANW20" s="44"/>
      <c r="ANX20" s="44"/>
      <c r="ANY20" s="44"/>
      <c r="ANZ20" s="44"/>
      <c r="AOA20" s="44"/>
      <c r="AOB20" s="44"/>
      <c r="AOC20" s="44"/>
      <c r="AOD20" s="44"/>
      <c r="AOE20" s="44"/>
      <c r="AOF20" s="44"/>
      <c r="AOG20" s="44"/>
      <c r="AOH20" s="44"/>
      <c r="AOI20" s="44"/>
      <c r="AOJ20" s="44"/>
      <c r="AOK20" s="44"/>
      <c r="AOL20" s="44"/>
      <c r="AOM20" s="44"/>
      <c r="AON20" s="44"/>
      <c r="AOO20" s="44"/>
      <c r="AOP20" s="44"/>
      <c r="AOQ20" s="44"/>
      <c r="AOR20" s="44"/>
      <c r="AOS20" s="44"/>
      <c r="AOT20" s="44"/>
      <c r="AOU20" s="44"/>
      <c r="AOV20" s="44"/>
      <c r="AOW20" s="44"/>
      <c r="AOX20" s="44"/>
      <c r="AOY20" s="44"/>
      <c r="AOZ20" s="44"/>
      <c r="APA20" s="44"/>
      <c r="APB20" s="44"/>
      <c r="APC20" s="44"/>
      <c r="APD20" s="44"/>
      <c r="APE20" s="44"/>
      <c r="APF20" s="44"/>
      <c r="APG20" s="44"/>
      <c r="APH20" s="44"/>
      <c r="API20" s="44"/>
      <c r="APJ20" s="44"/>
      <c r="APK20" s="44"/>
      <c r="APL20" s="44"/>
      <c r="APM20" s="44"/>
      <c r="APN20" s="44"/>
      <c r="APO20" s="44"/>
      <c r="APP20" s="44"/>
      <c r="APQ20" s="44"/>
      <c r="APR20" s="44"/>
      <c r="APS20" s="44"/>
      <c r="APT20" s="44"/>
      <c r="APU20" s="44"/>
      <c r="APV20" s="44"/>
      <c r="APW20" s="44"/>
      <c r="APX20" s="44"/>
      <c r="APY20" s="44"/>
      <c r="APZ20" s="44"/>
      <c r="AQA20" s="44"/>
      <c r="AQB20" s="44"/>
      <c r="AQC20" s="44"/>
      <c r="AQD20" s="44"/>
      <c r="AQE20" s="44"/>
      <c r="AQF20" s="44"/>
      <c r="AQG20" s="44"/>
      <c r="AQH20" s="44"/>
      <c r="AQI20" s="44"/>
      <c r="AQJ20" s="44"/>
      <c r="AQK20" s="44"/>
      <c r="AQL20" s="44"/>
      <c r="AQM20" s="44"/>
      <c r="AQN20" s="44"/>
      <c r="AQO20" s="44"/>
      <c r="AQP20" s="44"/>
      <c r="AQQ20" s="44"/>
      <c r="AQR20" s="44"/>
      <c r="AQS20" s="44"/>
      <c r="AQT20" s="44"/>
      <c r="AQU20" s="44"/>
      <c r="AQV20" s="44"/>
      <c r="AQW20" s="44"/>
      <c r="AQX20" s="44"/>
      <c r="AQY20" s="44"/>
      <c r="AQZ20" s="44"/>
      <c r="ARA20" s="44"/>
      <c r="ARB20" s="44"/>
      <c r="ARC20" s="44"/>
      <c r="ARD20" s="44"/>
      <c r="ARE20" s="44"/>
      <c r="ARF20" s="44"/>
      <c r="ARG20" s="44"/>
      <c r="ARH20" s="44"/>
      <c r="ARI20" s="44"/>
      <c r="ARJ20" s="44"/>
      <c r="ARK20" s="44"/>
      <c r="ARL20" s="44"/>
      <c r="ARM20" s="44"/>
      <c r="ARN20" s="44"/>
      <c r="ARO20" s="44"/>
      <c r="ARP20" s="44"/>
      <c r="ARQ20" s="44"/>
      <c r="ARR20" s="44"/>
      <c r="ARS20" s="44"/>
      <c r="ART20" s="44"/>
      <c r="ARU20" s="44"/>
      <c r="ARV20" s="44"/>
      <c r="ARW20" s="44"/>
      <c r="ARX20" s="44"/>
      <c r="ARY20" s="44"/>
      <c r="ARZ20" s="44"/>
      <c r="ASA20" s="44"/>
      <c r="ASB20" s="44"/>
      <c r="ASC20" s="44"/>
      <c r="ASD20" s="44"/>
      <c r="ASE20" s="44"/>
      <c r="ASF20" s="44"/>
      <c r="ASG20" s="44"/>
      <c r="ASH20" s="44"/>
      <c r="ASI20" s="44"/>
      <c r="ASJ20" s="44"/>
      <c r="ASK20" s="44"/>
      <c r="ASL20" s="44"/>
      <c r="ASM20" s="44"/>
      <c r="ASN20" s="44"/>
      <c r="ASO20" s="44"/>
      <c r="ASP20" s="44"/>
      <c r="ASQ20" s="44"/>
      <c r="ASR20" s="44"/>
      <c r="ASS20" s="44"/>
      <c r="AST20" s="44"/>
      <c r="ASU20" s="44"/>
      <c r="ASV20" s="44"/>
      <c r="ASW20" s="44"/>
      <c r="ASX20" s="44"/>
      <c r="ASY20" s="44"/>
      <c r="ASZ20" s="44"/>
      <c r="ATA20" s="44"/>
      <c r="ATB20" s="44"/>
      <c r="ATC20" s="44"/>
      <c r="ATD20" s="44"/>
      <c r="ATE20" s="44"/>
      <c r="ATF20" s="44"/>
      <c r="ATG20" s="44"/>
      <c r="ATH20" s="44"/>
      <c r="ATI20" s="44"/>
      <c r="ATJ20" s="44"/>
      <c r="ATK20" s="44"/>
      <c r="ATL20" s="44"/>
      <c r="ATM20" s="44"/>
      <c r="ATN20" s="44"/>
      <c r="ATO20" s="44"/>
      <c r="ATP20" s="44"/>
      <c r="ATQ20" s="44"/>
      <c r="ATR20" s="44"/>
      <c r="ATS20" s="44"/>
      <c r="ATT20" s="44"/>
      <c r="ATU20" s="44"/>
      <c r="ATV20" s="44"/>
      <c r="ATW20" s="44"/>
      <c r="ATX20" s="44"/>
      <c r="ATY20" s="44"/>
      <c r="ATZ20" s="44"/>
      <c r="AUA20" s="44"/>
      <c r="AUB20" s="44"/>
      <c r="AUC20" s="44"/>
      <c r="AUD20" s="44"/>
      <c r="AUE20" s="44"/>
      <c r="AUF20" s="44"/>
      <c r="AUG20" s="44"/>
      <c r="AUH20" s="44"/>
      <c r="AUI20" s="44"/>
      <c r="AUJ20" s="44"/>
      <c r="AUK20" s="44"/>
    </row>
    <row r="21" spans="1:1233" x14ac:dyDescent="0.2">
      <c r="A21" s="41" t="s">
        <v>220</v>
      </c>
      <c r="C21" s="41" t="s">
        <v>13</v>
      </c>
      <c r="D21" s="79" t="s">
        <v>81</v>
      </c>
      <c r="E21" s="78">
        <v>45541</v>
      </c>
      <c r="F21" s="45">
        <v>30700</v>
      </c>
      <c r="G21" s="45">
        <v>29000</v>
      </c>
      <c r="H21" s="45">
        <v>28010</v>
      </c>
      <c r="I21" s="45">
        <v>26980</v>
      </c>
      <c r="J21" s="45">
        <v>25860</v>
      </c>
      <c r="K21" s="45">
        <v>24510</v>
      </c>
      <c r="L21" s="45">
        <v>23620</v>
      </c>
      <c r="M21" s="45">
        <v>22690</v>
      </c>
      <c r="N21" s="45">
        <v>22410</v>
      </c>
      <c r="O21" s="45">
        <v>21870</v>
      </c>
      <c r="P21" s="45">
        <v>21800</v>
      </c>
      <c r="Q21" s="45">
        <v>21140</v>
      </c>
      <c r="R21" s="45">
        <v>20930</v>
      </c>
      <c r="S21" s="45">
        <v>20100</v>
      </c>
      <c r="T21" s="45">
        <v>19260</v>
      </c>
      <c r="U21" s="45">
        <v>19080</v>
      </c>
      <c r="V21" s="45">
        <v>18460</v>
      </c>
      <c r="W21" s="45">
        <v>17760</v>
      </c>
      <c r="X21" s="45">
        <v>17340</v>
      </c>
      <c r="Y21" s="45">
        <v>16780</v>
      </c>
      <c r="Z21" s="45">
        <v>16260</v>
      </c>
      <c r="AA21" s="45">
        <v>16170</v>
      </c>
      <c r="AB21" s="45">
        <v>15350</v>
      </c>
      <c r="AC21" s="45">
        <v>15080</v>
      </c>
      <c r="AD21" s="45">
        <v>15560</v>
      </c>
      <c r="AE21" s="45">
        <v>15940</v>
      </c>
      <c r="AF21" s="45">
        <v>16280</v>
      </c>
      <c r="AG21" s="45">
        <v>16090</v>
      </c>
      <c r="AH21" s="45">
        <v>16400</v>
      </c>
      <c r="AI21" s="45">
        <v>16070</v>
      </c>
      <c r="AJ21" s="45">
        <v>16140</v>
      </c>
      <c r="AK21" s="45">
        <v>16130</v>
      </c>
      <c r="AL21" s="45">
        <v>16080</v>
      </c>
      <c r="AM21" s="45">
        <v>16060</v>
      </c>
      <c r="AN21" s="45">
        <v>15950</v>
      </c>
      <c r="AO21" s="45">
        <v>16220</v>
      </c>
      <c r="AP21" s="45">
        <v>16320</v>
      </c>
      <c r="AQ21" s="45">
        <v>16050</v>
      </c>
      <c r="AR21" s="45">
        <v>18960</v>
      </c>
      <c r="AS21" s="45">
        <v>21720</v>
      </c>
      <c r="AT21" s="45">
        <v>20020</v>
      </c>
      <c r="AU21" s="45">
        <v>16930</v>
      </c>
      <c r="AV21" s="45">
        <v>9530</v>
      </c>
      <c r="AW21" s="45">
        <v>7910</v>
      </c>
      <c r="AX21" s="45">
        <v>9440</v>
      </c>
      <c r="AY21" s="45">
        <v>63780</v>
      </c>
      <c r="AZ21" s="45">
        <v>63030</v>
      </c>
      <c r="BA21" s="45">
        <v>64330</v>
      </c>
      <c r="BB21" s="45">
        <v>70880</v>
      </c>
      <c r="BC21" s="45">
        <v>70210</v>
      </c>
      <c r="BD21" s="45">
        <v>68510</v>
      </c>
      <c r="BE21" s="45">
        <v>71400</v>
      </c>
      <c r="BF21" s="45">
        <v>76040</v>
      </c>
      <c r="BG21" s="45">
        <v>69900</v>
      </c>
      <c r="BH21" s="45">
        <v>63060</v>
      </c>
      <c r="BI21" s="45">
        <v>60710</v>
      </c>
      <c r="BJ21" s="45">
        <v>53470</v>
      </c>
      <c r="BK21" s="45">
        <v>28530</v>
      </c>
      <c r="BL21" s="45">
        <v>26390</v>
      </c>
      <c r="BM21" s="45">
        <v>23670</v>
      </c>
      <c r="BN21" s="45">
        <v>21760</v>
      </c>
      <c r="BO21" s="45">
        <v>20120</v>
      </c>
      <c r="BP21" s="45">
        <v>18950</v>
      </c>
      <c r="BQ21" s="45">
        <v>18180</v>
      </c>
      <c r="BR21" s="45">
        <v>17110</v>
      </c>
      <c r="BS21" s="45">
        <v>16530</v>
      </c>
      <c r="BT21" s="45">
        <v>16080</v>
      </c>
      <c r="BU21" s="45">
        <v>15240</v>
      </c>
      <c r="BV21" s="45">
        <v>14590</v>
      </c>
      <c r="BW21" s="45">
        <v>14110</v>
      </c>
      <c r="BX21" s="45">
        <v>13790</v>
      </c>
      <c r="BY21" s="45">
        <v>13680</v>
      </c>
      <c r="BZ21" s="45">
        <v>13110</v>
      </c>
      <c r="CA21" s="45">
        <v>13000</v>
      </c>
      <c r="CB21" s="45">
        <v>12990</v>
      </c>
      <c r="CC21" s="45">
        <v>13230</v>
      </c>
      <c r="CD21" s="45">
        <v>13590</v>
      </c>
      <c r="CE21" s="45">
        <v>14190</v>
      </c>
      <c r="CF21" s="45">
        <v>14620</v>
      </c>
      <c r="CG21" s="45">
        <v>15720</v>
      </c>
      <c r="CH21" s="45">
        <v>15800</v>
      </c>
      <c r="CI21" s="45">
        <v>16090</v>
      </c>
      <c r="CJ21" s="45">
        <v>16430</v>
      </c>
      <c r="CK21" s="45">
        <v>16790</v>
      </c>
      <c r="CL21" s="45">
        <v>17350</v>
      </c>
      <c r="CM21" s="45">
        <v>17020</v>
      </c>
      <c r="CN21" s="45">
        <v>16890</v>
      </c>
      <c r="CO21" s="45">
        <v>16500</v>
      </c>
      <c r="CP21" s="45">
        <v>16550</v>
      </c>
      <c r="CQ21" s="45">
        <v>16520</v>
      </c>
      <c r="CR21" s="45" t="e">
        <v>#N/A</v>
      </c>
      <c r="CS21" s="45" t="e">
        <v>#N/A</v>
      </c>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c r="AML21" s="45"/>
      <c r="AMM21" s="45"/>
      <c r="AMN21" s="45"/>
      <c r="AMO21" s="45"/>
      <c r="AMP21" s="45"/>
      <c r="AMQ21" s="45"/>
      <c r="AMR21" s="45"/>
      <c r="AMS21" s="45"/>
      <c r="AMT21" s="45"/>
      <c r="AMU21" s="45"/>
      <c r="AMV21" s="45"/>
      <c r="AMW21" s="45"/>
      <c r="AMX21" s="45"/>
      <c r="AMY21" s="45"/>
      <c r="AMZ21" s="45"/>
      <c r="ANA21" s="45"/>
      <c r="ANB21" s="45"/>
      <c r="ANC21" s="45"/>
      <c r="AND21" s="45"/>
      <c r="ANE21" s="45"/>
      <c r="ANF21" s="45"/>
      <c r="ANG21" s="45"/>
      <c r="ANH21" s="45"/>
      <c r="ANI21" s="45"/>
      <c r="ANJ21" s="45"/>
      <c r="ANK21" s="45"/>
      <c r="ANL21" s="45"/>
      <c r="ANM21" s="45"/>
      <c r="ANN21" s="45"/>
      <c r="ANO21" s="45"/>
      <c r="ANP21" s="45"/>
      <c r="ANQ21" s="45"/>
      <c r="ANR21" s="45"/>
      <c r="ANS21" s="45"/>
      <c r="ANT21" s="45"/>
      <c r="ANU21" s="45"/>
      <c r="ANV21" s="45"/>
      <c r="ANW21" s="45"/>
      <c r="ANX21" s="45"/>
      <c r="ANY21" s="45"/>
      <c r="ANZ21" s="45"/>
      <c r="AOA21" s="45"/>
      <c r="AOB21" s="45"/>
      <c r="AOC21" s="45"/>
      <c r="AOD21" s="45"/>
      <c r="AOE21" s="45"/>
      <c r="AOF21" s="45"/>
      <c r="AOG21" s="45"/>
      <c r="AOH21" s="45"/>
      <c r="AOI21" s="45"/>
      <c r="AOJ21" s="45"/>
      <c r="AOK21" s="45"/>
      <c r="AOL21" s="45"/>
      <c r="AOM21" s="45"/>
      <c r="AON21" s="45"/>
      <c r="AOO21" s="45"/>
      <c r="AOP21" s="45"/>
      <c r="AOQ21" s="45"/>
      <c r="AOR21" s="45"/>
      <c r="AOS21" s="45"/>
      <c r="AOT21" s="45"/>
      <c r="AOU21" s="45"/>
      <c r="AOV21" s="45"/>
      <c r="AOW21" s="45"/>
      <c r="AOX21" s="45"/>
      <c r="AOY21" s="45"/>
      <c r="AOZ21" s="45"/>
      <c r="APA21" s="45"/>
      <c r="APB21" s="45"/>
      <c r="APC21" s="45"/>
      <c r="APD21" s="45"/>
      <c r="APE21" s="45"/>
      <c r="APF21" s="45"/>
      <c r="APG21" s="45"/>
      <c r="APH21" s="45"/>
      <c r="API21" s="45"/>
      <c r="APJ21" s="45"/>
      <c r="APK21" s="45"/>
      <c r="APL21" s="45"/>
      <c r="APM21" s="45"/>
      <c r="APN21" s="45"/>
      <c r="APO21" s="45"/>
      <c r="APP21" s="45"/>
      <c r="APQ21" s="45"/>
      <c r="APR21" s="45"/>
      <c r="APS21" s="45"/>
      <c r="APT21" s="45"/>
      <c r="APU21" s="45"/>
      <c r="APV21" s="45"/>
      <c r="APW21" s="45"/>
      <c r="APX21" s="45"/>
      <c r="APY21" s="45"/>
      <c r="APZ21" s="45"/>
      <c r="AQA21" s="45"/>
      <c r="AQB21" s="45"/>
      <c r="AQC21" s="45"/>
      <c r="AQD21" s="45"/>
      <c r="AQE21" s="45"/>
      <c r="AQF21" s="45"/>
      <c r="AQG21" s="45"/>
      <c r="AQH21" s="45"/>
      <c r="AQI21" s="45"/>
      <c r="AQJ21" s="45"/>
      <c r="AQK21" s="45"/>
      <c r="AQL21" s="45"/>
      <c r="AQM21" s="45"/>
      <c r="AQN21" s="45"/>
      <c r="AQO21" s="45"/>
      <c r="AQP21" s="45"/>
      <c r="AQQ21" s="45"/>
      <c r="AQR21" s="45"/>
      <c r="AQS21" s="45"/>
      <c r="AQT21" s="45"/>
      <c r="AQU21" s="45"/>
      <c r="AQV21" s="45"/>
      <c r="AQW21" s="45"/>
      <c r="AQX21" s="45"/>
      <c r="AQY21" s="45"/>
      <c r="AQZ21" s="45"/>
      <c r="ARA21" s="45"/>
      <c r="ARB21" s="45"/>
      <c r="ARC21" s="45"/>
      <c r="ARD21" s="45"/>
      <c r="ARE21" s="45"/>
      <c r="ARF21" s="45"/>
      <c r="ARG21" s="45"/>
      <c r="ARH21" s="45"/>
      <c r="ARI21" s="45"/>
      <c r="ARJ21" s="45"/>
      <c r="ARK21" s="45"/>
      <c r="ARL21" s="45"/>
      <c r="ARM21" s="45"/>
      <c r="ARN21" s="45"/>
      <c r="ARO21" s="45"/>
      <c r="ARP21" s="45"/>
      <c r="ARQ21" s="45"/>
      <c r="ARR21" s="45"/>
      <c r="ARS21" s="45"/>
      <c r="ART21" s="45"/>
      <c r="ARU21" s="45"/>
      <c r="ARV21" s="45"/>
      <c r="ARW21" s="45"/>
      <c r="ARX21" s="45"/>
      <c r="ARY21" s="45"/>
      <c r="ARZ21" s="45"/>
      <c r="ASA21" s="45"/>
      <c r="ASB21" s="45"/>
      <c r="ASC21" s="45"/>
      <c r="ASD21" s="45"/>
      <c r="ASE21" s="45"/>
      <c r="ASF21" s="45"/>
      <c r="ASG21" s="45"/>
      <c r="ASH21" s="45"/>
      <c r="ASI21" s="45"/>
      <c r="ASJ21" s="45"/>
      <c r="ASK21" s="45"/>
      <c r="ASL21" s="45"/>
      <c r="ASM21" s="45"/>
      <c r="ASN21" s="45"/>
      <c r="ASO21" s="45"/>
      <c r="ASP21" s="45"/>
      <c r="ASQ21" s="45"/>
      <c r="ASR21" s="45"/>
      <c r="ASS21" s="45"/>
      <c r="AST21" s="45"/>
      <c r="ASU21" s="45"/>
      <c r="ASV21" s="45"/>
      <c r="ASW21" s="45"/>
      <c r="ASX21" s="45"/>
      <c r="ASY21" s="45"/>
      <c r="ASZ21" s="45"/>
      <c r="ATA21" s="45"/>
      <c r="ATB21" s="45"/>
      <c r="ATC21" s="45"/>
      <c r="ATD21" s="45"/>
      <c r="ATE21" s="45"/>
      <c r="ATF21" s="45"/>
      <c r="ATG21" s="45"/>
      <c r="ATH21" s="45"/>
      <c r="ATI21" s="45"/>
      <c r="ATJ21" s="45"/>
      <c r="ATK21" s="45"/>
      <c r="ATL21" s="45"/>
      <c r="ATM21" s="45"/>
      <c r="ATN21" s="45"/>
      <c r="ATO21" s="45"/>
      <c r="ATP21" s="45"/>
      <c r="ATQ21" s="45"/>
      <c r="ATR21" s="45"/>
      <c r="ATS21" s="45"/>
      <c r="ATT21" s="45"/>
      <c r="ATU21" s="45"/>
      <c r="ATV21" s="45"/>
      <c r="ATW21" s="45"/>
      <c r="ATX21" s="45"/>
      <c r="ATY21" s="45"/>
      <c r="ATZ21" s="45"/>
      <c r="AUA21" s="45"/>
      <c r="AUB21" s="45"/>
      <c r="AUC21" s="45"/>
      <c r="AUD21" s="45"/>
      <c r="AUE21" s="45"/>
      <c r="AUF21" s="45"/>
      <c r="AUG21" s="45"/>
      <c r="AUH21" s="45"/>
      <c r="AUI21" s="45"/>
      <c r="AUJ21" s="45"/>
      <c r="AUK21" s="45"/>
    </row>
    <row r="22" spans="1:1233" x14ac:dyDescent="0.2">
      <c r="A22" s="41" t="s">
        <v>86</v>
      </c>
      <c r="C22" s="41" t="s">
        <v>15</v>
      </c>
      <c r="D22" s="79" t="s">
        <v>81</v>
      </c>
      <c r="E22" s="78">
        <v>45541</v>
      </c>
      <c r="F22" s="44">
        <v>37.54480286738351</v>
      </c>
      <c r="G22" s="44">
        <v>24.784853700516351</v>
      </c>
      <c r="H22" s="44">
        <v>17.73854560739807</v>
      </c>
      <c r="I22" s="44">
        <v>11.996679119966803</v>
      </c>
      <c r="J22" s="44">
        <v>1.9716088328075809</v>
      </c>
      <c r="K22" s="44">
        <v>-3.844644958807375</v>
      </c>
      <c r="L22" s="44">
        <v>-30.5906553041434</v>
      </c>
      <c r="M22" s="44">
        <v>-23.576961940047159</v>
      </c>
      <c r="N22" s="44">
        <v>-27.779568159845315</v>
      </c>
      <c r="O22" s="44">
        <v>-31.677600749765698</v>
      </c>
      <c r="P22" s="44">
        <v>-33.859223300970875</v>
      </c>
      <c r="Q22" s="44">
        <v>-37.083333333333336</v>
      </c>
      <c r="R22" s="44">
        <v>-31.824104234527685</v>
      </c>
      <c r="S22" s="44">
        <v>-30.689655172413786</v>
      </c>
      <c r="T22" s="44">
        <v>-31.23884327026062</v>
      </c>
      <c r="U22" s="44">
        <v>-29.280948851000744</v>
      </c>
      <c r="V22" s="44">
        <v>-28.615622583139988</v>
      </c>
      <c r="W22" s="44">
        <v>-27.539779681762543</v>
      </c>
      <c r="X22" s="44">
        <v>-26.587637595258251</v>
      </c>
      <c r="Y22" s="44">
        <v>-26.046716615249011</v>
      </c>
      <c r="Z22" s="44">
        <v>-27.443105756358765</v>
      </c>
      <c r="AA22" s="44">
        <v>-26.06310013717421</v>
      </c>
      <c r="AB22" s="44">
        <v>-29.587155963302749</v>
      </c>
      <c r="AC22" s="44">
        <v>-28.666035950804158</v>
      </c>
      <c r="AD22" s="44">
        <v>-25.656951743908262</v>
      </c>
      <c r="AE22" s="44">
        <v>-20.696517412935322</v>
      </c>
      <c r="AF22" s="44">
        <v>-15.472481827622019</v>
      </c>
      <c r="AG22" s="44">
        <v>-15.670859538784065</v>
      </c>
      <c r="AH22" s="44">
        <v>-11.159263271939324</v>
      </c>
      <c r="AI22" s="44">
        <v>-9.5157657657657708</v>
      </c>
      <c r="AJ22" s="44">
        <v>-6.9204152249134898</v>
      </c>
      <c r="AK22" s="44">
        <v>-3.8736591179976188</v>
      </c>
      <c r="AL22" s="44">
        <v>-1.1070110701106972</v>
      </c>
      <c r="AM22" s="44">
        <v>-0.68027210884353817</v>
      </c>
      <c r="AN22" s="44">
        <v>3.9087947882736174</v>
      </c>
      <c r="AO22" s="44">
        <v>7.5596816976127412</v>
      </c>
      <c r="AP22" s="44">
        <v>4.8843187660668308</v>
      </c>
      <c r="AQ22" s="44">
        <v>0.69008782936010871</v>
      </c>
      <c r="AR22" s="44">
        <v>16.461916461916459</v>
      </c>
      <c r="AS22" s="44">
        <v>34.990677439403363</v>
      </c>
      <c r="AT22" s="44">
        <v>22.073170731707314</v>
      </c>
      <c r="AU22" s="44">
        <v>5.3515868077162354</v>
      </c>
      <c r="AV22" s="44">
        <v>-40.954151177199506</v>
      </c>
      <c r="AW22" s="44">
        <v>-50.960942343459394</v>
      </c>
      <c r="AX22" s="44">
        <v>-41.293532338308459</v>
      </c>
      <c r="AY22" s="44">
        <v>297.13574097135739</v>
      </c>
      <c r="AZ22" s="44">
        <v>295.17241379310349</v>
      </c>
      <c r="BA22" s="44">
        <v>296.6091245376079</v>
      </c>
      <c r="BB22" s="44">
        <v>334.31372549019602</v>
      </c>
      <c r="BC22" s="44">
        <v>337.44548286604362</v>
      </c>
      <c r="BD22" s="44">
        <v>261.33966244725741</v>
      </c>
      <c r="BE22" s="44">
        <v>228.72928176795583</v>
      </c>
      <c r="BF22" s="44">
        <v>279.82017982017982</v>
      </c>
      <c r="BG22" s="44">
        <v>312.8765505020674</v>
      </c>
      <c r="BH22" s="44">
        <v>561.69989506820559</v>
      </c>
      <c r="BI22" s="44">
        <v>667.50948166877367</v>
      </c>
      <c r="BJ22" s="44">
        <v>466.41949152542372</v>
      </c>
      <c r="BK22" s="44">
        <v>-55.26810912511759</v>
      </c>
      <c r="BL22" s="44">
        <v>-58.13104870696494</v>
      </c>
      <c r="BM22" s="44">
        <v>-63.205347427327837</v>
      </c>
      <c r="BN22" s="44">
        <v>-69.300225733634306</v>
      </c>
      <c r="BO22" s="44">
        <v>-71.343113516593078</v>
      </c>
      <c r="BP22" s="44">
        <v>-72.339804408115612</v>
      </c>
      <c r="BQ22" s="44">
        <v>-74.537815126050418</v>
      </c>
      <c r="BR22" s="44">
        <v>-77.498684902682797</v>
      </c>
      <c r="BS22" s="44">
        <v>-76.351931330472098</v>
      </c>
      <c r="BT22" s="44">
        <v>-74.500475737392961</v>
      </c>
      <c r="BU22" s="44">
        <v>-74.897051556580465</v>
      </c>
      <c r="BV22" s="44">
        <v>-72.713671217505137</v>
      </c>
      <c r="BW22" s="44">
        <v>-50.543287767262527</v>
      </c>
      <c r="BX22" s="44">
        <v>-47.745358090185675</v>
      </c>
      <c r="BY22" s="44">
        <v>-42.205323193916357</v>
      </c>
      <c r="BZ22" s="44">
        <v>-39.751838235294116</v>
      </c>
      <c r="CA22" s="44">
        <v>-35.387673956262425</v>
      </c>
      <c r="CB22" s="44">
        <v>-31.451187335092346</v>
      </c>
      <c r="CC22" s="44">
        <v>-27.227722772277229</v>
      </c>
      <c r="CD22" s="44">
        <v>-20.572764465225013</v>
      </c>
      <c r="CE22" s="44">
        <v>-14.156079854809434</v>
      </c>
      <c r="CF22" s="44">
        <v>-9.0796019900497456</v>
      </c>
      <c r="CG22" s="44">
        <v>3.1496062992125928</v>
      </c>
      <c r="CH22" s="44">
        <v>8.2933516106922447</v>
      </c>
      <c r="CI22" s="44">
        <v>14.032600992204113</v>
      </c>
      <c r="CJ22" s="44">
        <v>19.144307469180568</v>
      </c>
      <c r="CK22" s="44">
        <v>22.733918128654974</v>
      </c>
      <c r="CL22" s="44">
        <v>32.341723874904659</v>
      </c>
      <c r="CM22" s="44">
        <v>30.92307692307692</v>
      </c>
      <c r="CN22" s="44">
        <v>30.023094688221708</v>
      </c>
      <c r="CO22" s="44">
        <v>24.716553287981856</v>
      </c>
      <c r="CP22" s="44">
        <v>21.780721118469472</v>
      </c>
      <c r="CQ22" s="44">
        <v>16.420014094432702</v>
      </c>
      <c r="CR22" s="44" t="e">
        <v>#N/A</v>
      </c>
      <c r="CS22" s="44" t="e">
        <v>#N/A</v>
      </c>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c r="AML22" s="44"/>
      <c r="AMM22" s="44"/>
      <c r="AMN22" s="44"/>
      <c r="AMO22" s="44"/>
      <c r="AMP22" s="44"/>
      <c r="AMQ22" s="44"/>
      <c r="AMR22" s="44"/>
      <c r="AMS22" s="44"/>
      <c r="AMT22" s="44"/>
      <c r="AMU22" s="44"/>
      <c r="AMV22" s="44"/>
      <c r="AMW22" s="44"/>
      <c r="AMX22" s="44"/>
      <c r="AMY22" s="44"/>
      <c r="AMZ22" s="44"/>
      <c r="ANA22" s="44"/>
      <c r="ANB22" s="44"/>
      <c r="ANC22" s="44"/>
      <c r="AND22" s="44"/>
      <c r="ANE22" s="44"/>
      <c r="ANF22" s="44"/>
      <c r="ANG22" s="44"/>
      <c r="ANH22" s="44"/>
      <c r="ANI22" s="44"/>
      <c r="ANJ22" s="44"/>
      <c r="ANK22" s="44"/>
      <c r="ANL22" s="44"/>
      <c r="ANM22" s="44"/>
      <c r="ANN22" s="44"/>
      <c r="ANO22" s="44"/>
      <c r="ANP22" s="44"/>
      <c r="ANQ22" s="44"/>
      <c r="ANR22" s="44"/>
      <c r="ANS22" s="44"/>
      <c r="ANT22" s="44"/>
      <c r="ANU22" s="44"/>
      <c r="ANV22" s="44"/>
      <c r="ANW22" s="44"/>
      <c r="ANX22" s="44"/>
      <c r="ANY22" s="44"/>
      <c r="ANZ22" s="44"/>
      <c r="AOA22" s="44"/>
      <c r="AOB22" s="44"/>
      <c r="AOC22" s="44"/>
      <c r="AOD22" s="44"/>
      <c r="AOE22" s="44"/>
      <c r="AOF22" s="44"/>
      <c r="AOG22" s="44"/>
      <c r="AOH22" s="44"/>
      <c r="AOI22" s="44"/>
      <c r="AOJ22" s="44"/>
      <c r="AOK22" s="44"/>
      <c r="AOL22" s="44"/>
      <c r="AOM22" s="44"/>
      <c r="AON22" s="44"/>
      <c r="AOO22" s="44"/>
      <c r="AOP22" s="44"/>
      <c r="AOQ22" s="44"/>
      <c r="AOR22" s="44"/>
      <c r="AOS22" s="44"/>
      <c r="AOT22" s="44"/>
      <c r="AOU22" s="44"/>
      <c r="AOV22" s="44"/>
      <c r="AOW22" s="44"/>
      <c r="AOX22" s="44"/>
      <c r="AOY22" s="44"/>
      <c r="AOZ22" s="44"/>
      <c r="APA22" s="44"/>
      <c r="APB22" s="44"/>
      <c r="APC22" s="44"/>
      <c r="APD22" s="44"/>
      <c r="APE22" s="44"/>
      <c r="APF22" s="44"/>
      <c r="APG22" s="44"/>
      <c r="APH22" s="44"/>
      <c r="API22" s="44"/>
      <c r="APJ22" s="44"/>
      <c r="APK22" s="44"/>
      <c r="APL22" s="44"/>
      <c r="APM22" s="44"/>
      <c r="APN22" s="44"/>
      <c r="APO22" s="44"/>
      <c r="APP22" s="44"/>
      <c r="APQ22" s="44"/>
      <c r="APR22" s="44"/>
      <c r="APS22" s="44"/>
      <c r="APT22" s="44"/>
      <c r="APU22" s="44"/>
      <c r="APV22" s="44"/>
      <c r="APW22" s="44"/>
      <c r="APX22" s="44"/>
      <c r="APY22" s="44"/>
      <c r="APZ22" s="44"/>
      <c r="AQA22" s="44"/>
      <c r="AQB22" s="44"/>
      <c r="AQC22" s="44"/>
      <c r="AQD22" s="44"/>
      <c r="AQE22" s="44"/>
      <c r="AQF22" s="44"/>
      <c r="AQG22" s="44"/>
      <c r="AQH22" s="44"/>
      <c r="AQI22" s="44"/>
      <c r="AQJ22" s="44"/>
      <c r="AQK22" s="44"/>
      <c r="AQL22" s="44"/>
      <c r="AQM22" s="44"/>
      <c r="AQN22" s="44"/>
      <c r="AQO22" s="44"/>
      <c r="AQP22" s="44"/>
      <c r="AQQ22" s="44"/>
      <c r="AQR22" s="44"/>
      <c r="AQS22" s="44"/>
      <c r="AQT22" s="44"/>
      <c r="AQU22" s="44"/>
      <c r="AQV22" s="44"/>
      <c r="AQW22" s="44"/>
      <c r="AQX22" s="44"/>
      <c r="AQY22" s="44"/>
      <c r="AQZ22" s="44"/>
      <c r="ARA22" s="44"/>
      <c r="ARB22" s="44"/>
      <c r="ARC22" s="44"/>
      <c r="ARD22" s="44"/>
      <c r="ARE22" s="44"/>
      <c r="ARF22" s="44"/>
      <c r="ARG22" s="44"/>
      <c r="ARH22" s="44"/>
      <c r="ARI22" s="44"/>
      <c r="ARJ22" s="44"/>
      <c r="ARK22" s="44"/>
      <c r="ARL22" s="44"/>
      <c r="ARM22" s="44"/>
      <c r="ARN22" s="44"/>
      <c r="ARO22" s="44"/>
      <c r="ARP22" s="44"/>
      <c r="ARQ22" s="44"/>
      <c r="ARR22" s="44"/>
      <c r="ARS22" s="44"/>
      <c r="ART22" s="44"/>
      <c r="ARU22" s="44"/>
      <c r="ARV22" s="44"/>
      <c r="ARW22" s="44"/>
      <c r="ARX22" s="44"/>
      <c r="ARY22" s="44"/>
      <c r="ARZ22" s="44"/>
      <c r="ASA22" s="44"/>
      <c r="ASB22" s="44"/>
      <c r="ASC22" s="44"/>
      <c r="ASD22" s="44"/>
      <c r="ASE22" s="44"/>
      <c r="ASF22" s="44"/>
      <c r="ASG22" s="44"/>
      <c r="ASH22" s="44"/>
      <c r="ASI22" s="44"/>
      <c r="ASJ22" s="44"/>
      <c r="ASK22" s="44"/>
      <c r="ASL22" s="44"/>
      <c r="ASM22" s="44"/>
      <c r="ASN22" s="44"/>
      <c r="ASO22" s="44"/>
      <c r="ASP22" s="44"/>
      <c r="ASQ22" s="44"/>
      <c r="ASR22" s="44"/>
      <c r="ASS22" s="44"/>
      <c r="AST22" s="44"/>
      <c r="ASU22" s="44"/>
      <c r="ASV22" s="44"/>
      <c r="ASW22" s="44"/>
      <c r="ASX22" s="44"/>
      <c r="ASY22" s="44"/>
      <c r="ASZ22" s="44"/>
      <c r="ATA22" s="44"/>
      <c r="ATB22" s="44"/>
      <c r="ATC22" s="44"/>
      <c r="ATD22" s="44"/>
      <c r="ATE22" s="44"/>
      <c r="ATF22" s="44"/>
      <c r="ATG22" s="44"/>
      <c r="ATH22" s="44"/>
      <c r="ATI22" s="44"/>
      <c r="ATJ22" s="44"/>
      <c r="ATK22" s="44"/>
      <c r="ATL22" s="44"/>
      <c r="ATM22" s="44"/>
      <c r="ATN22" s="44"/>
      <c r="ATO22" s="44"/>
      <c r="ATP22" s="44"/>
      <c r="ATQ22" s="44"/>
      <c r="ATR22" s="44"/>
      <c r="ATS22" s="44"/>
      <c r="ATT22" s="44"/>
      <c r="ATU22" s="44"/>
      <c r="ATV22" s="44"/>
      <c r="ATW22" s="44"/>
      <c r="ATX22" s="44"/>
      <c r="ATY22" s="44"/>
      <c r="ATZ22" s="44"/>
      <c r="AUA22" s="44"/>
      <c r="AUB22" s="44"/>
      <c r="AUC22" s="44"/>
      <c r="AUD22" s="44"/>
      <c r="AUE22" s="44"/>
      <c r="AUF22" s="44"/>
      <c r="AUG22" s="44"/>
      <c r="AUH22" s="44"/>
      <c r="AUI22" s="44"/>
      <c r="AUJ22" s="44"/>
      <c r="AUK22" s="44"/>
    </row>
    <row r="23" spans="1:1233" x14ac:dyDescent="0.2">
      <c r="A23" s="41" t="s">
        <v>118</v>
      </c>
      <c r="C23" s="41" t="s">
        <v>15</v>
      </c>
      <c r="D23" s="79" t="s">
        <v>81</v>
      </c>
      <c r="E23" s="78">
        <v>45541</v>
      </c>
      <c r="F23" s="50">
        <v>-0.45796532548250113</v>
      </c>
      <c r="G23" s="50">
        <v>0</v>
      </c>
      <c r="H23" s="50">
        <v>-1.0645161290322558</v>
      </c>
      <c r="I23" s="50">
        <v>-1.616031027795739</v>
      </c>
      <c r="J23" s="50">
        <v>-0.52579691094314374</v>
      </c>
      <c r="K23" s="50">
        <v>-0.16556291390729116</v>
      </c>
      <c r="L23" s="50">
        <v>0.99042588312974189</v>
      </c>
      <c r="M23" s="50">
        <v>3.0202456023896485</v>
      </c>
      <c r="N23" s="50">
        <v>3.1550979740949892</v>
      </c>
      <c r="O23" s="50">
        <v>3.6877076411960141</v>
      </c>
      <c r="P23" s="50">
        <v>2.340916584240027</v>
      </c>
      <c r="Q23" s="50">
        <v>3.3486539724228548</v>
      </c>
      <c r="R23" s="50">
        <v>2.6289845547157409</v>
      </c>
      <c r="S23" s="50">
        <v>1.8861788617886122</v>
      </c>
      <c r="T23" s="50">
        <v>2.0215194000652081</v>
      </c>
      <c r="U23" s="50">
        <v>2.5952693823915851</v>
      </c>
      <c r="V23" s="50">
        <v>3.2375289065081025</v>
      </c>
      <c r="W23" s="50">
        <v>2.8192371475953548</v>
      </c>
      <c r="X23" s="50">
        <v>1.0460934946060707</v>
      </c>
      <c r="Y23" s="50">
        <v>0.16108247422681465</v>
      </c>
      <c r="Z23" s="50">
        <v>1.6097875080489432</v>
      </c>
      <c r="AA23" s="50">
        <v>1.7942966997757104</v>
      </c>
      <c r="AB23" s="50">
        <v>3.3182989690721643</v>
      </c>
      <c r="AC23" s="50">
        <v>1.5247776365946653</v>
      </c>
      <c r="AD23" s="50">
        <v>2.8498238872878501</v>
      </c>
      <c r="AE23" s="50">
        <v>1.6916693265240923</v>
      </c>
      <c r="AF23" s="50">
        <v>2.4928092042185934</v>
      </c>
      <c r="AG23" s="50">
        <v>3.170028818443793</v>
      </c>
      <c r="AH23" s="50">
        <v>2.0480000000000054</v>
      </c>
      <c r="AI23" s="50">
        <v>3.7741935483871059</v>
      </c>
      <c r="AJ23" s="50">
        <v>3.5910708508573475</v>
      </c>
      <c r="AK23" s="50">
        <v>1.9298809906722392</v>
      </c>
      <c r="AL23" s="50">
        <v>1.6793409378960789</v>
      </c>
      <c r="AM23" s="50">
        <v>0.69247717972931166</v>
      </c>
      <c r="AN23" s="50">
        <v>0.12472715933893319</v>
      </c>
      <c r="AO23" s="50">
        <v>-3.1289111389243285E-2</v>
      </c>
      <c r="AP23" s="50">
        <v>0.62266500622665255</v>
      </c>
      <c r="AQ23" s="50">
        <v>1.7576898932831098</v>
      </c>
      <c r="AR23" s="50">
        <v>5.0826317430620493</v>
      </c>
      <c r="AS23" s="50">
        <v>7.2004965859714387</v>
      </c>
      <c r="AT23" s="50">
        <v>7.8080903104421617</v>
      </c>
      <c r="AU23" s="50">
        <v>5.4087659309915992</v>
      </c>
      <c r="AV23" s="50">
        <v>4.6221111805121673</v>
      </c>
      <c r="AW23" s="50">
        <v>5.2066898075102674</v>
      </c>
      <c r="AX23" s="50">
        <v>4.5497039576191778</v>
      </c>
      <c r="AY23" s="50">
        <v>5.0328227571116102</v>
      </c>
      <c r="AZ23" s="50">
        <v>4.8582995951417018</v>
      </c>
      <c r="BA23" s="50">
        <v>4.913928012519575</v>
      </c>
      <c r="BB23" s="50">
        <v>3.991336633663356</v>
      </c>
      <c r="BC23" s="50">
        <v>4.1949413942011127</v>
      </c>
      <c r="BD23" s="50">
        <v>-1.721068249258173</v>
      </c>
      <c r="BE23" s="50">
        <v>-3.6768963520555809</v>
      </c>
      <c r="BF23" s="50">
        <v>-3.9267015706806352</v>
      </c>
      <c r="BG23" s="50">
        <v>-3.8041875552934257</v>
      </c>
      <c r="BH23" s="50">
        <v>-1.7910447761194104</v>
      </c>
      <c r="BI23" s="50">
        <v>-1.4697060587882449</v>
      </c>
      <c r="BJ23" s="50">
        <v>-1.0432190760059412</v>
      </c>
      <c r="BK23" s="50">
        <v>-1.7261904761904701</v>
      </c>
      <c r="BL23" s="50">
        <v>-1.158301158301156</v>
      </c>
      <c r="BM23" s="50">
        <v>-5.9665871121727942E-2</v>
      </c>
      <c r="BN23" s="50">
        <v>-1.3388872359416881</v>
      </c>
      <c r="BO23" s="50">
        <v>-1.8354055654233425</v>
      </c>
      <c r="BP23" s="50">
        <v>1.5096618357487879</v>
      </c>
      <c r="BQ23" s="50">
        <v>2.0739404869251521</v>
      </c>
      <c r="BR23" s="50">
        <v>1.8770814411141368</v>
      </c>
      <c r="BS23" s="50">
        <v>2.5137952176578882</v>
      </c>
      <c r="BT23" s="50">
        <v>-0.48632218844983921</v>
      </c>
      <c r="BU23" s="50">
        <v>1.4916286149162961</v>
      </c>
      <c r="BV23" s="50">
        <v>1.4457831325301207</v>
      </c>
      <c r="BW23" s="50">
        <v>3.1798909751665549</v>
      </c>
      <c r="BX23" s="50">
        <v>2.9447115384615197</v>
      </c>
      <c r="BY23" s="50">
        <v>1.7313432835820874</v>
      </c>
      <c r="BZ23" s="50">
        <v>2.6537997587454898</v>
      </c>
      <c r="CA23" s="50">
        <v>4.4330518697225818</v>
      </c>
      <c r="CB23" s="50">
        <v>2.5282569898869678</v>
      </c>
      <c r="CC23" s="50">
        <v>3.0918727915194344</v>
      </c>
      <c r="CD23" s="50">
        <v>2.9123328380386448</v>
      </c>
      <c r="CE23" s="50">
        <v>3.8277511961722466</v>
      </c>
      <c r="CF23" s="50">
        <v>6.0476481368356705</v>
      </c>
      <c r="CG23" s="50">
        <v>4.5590881823635243</v>
      </c>
      <c r="CH23" s="50">
        <v>5.7304038004750479</v>
      </c>
      <c r="CI23" s="50">
        <v>2.8177282066333964</v>
      </c>
      <c r="CJ23" s="50">
        <v>4.1739638061879747</v>
      </c>
      <c r="CK23" s="50">
        <v>4.6654929577464976</v>
      </c>
      <c r="CL23" s="50">
        <v>4.1128084606345539</v>
      </c>
      <c r="CM23" s="50">
        <v>3.6673404562517886</v>
      </c>
      <c r="CN23" s="50">
        <v>4.5836959675079836</v>
      </c>
      <c r="CO23" s="50">
        <v>4.4844330191373905</v>
      </c>
      <c r="CP23" s="50">
        <v>5.3133121570892117</v>
      </c>
      <c r="CQ23" s="50">
        <v>4.5218894009216637</v>
      </c>
      <c r="CR23" s="50">
        <v>4.2338709677419262</v>
      </c>
      <c r="CS23" s="50">
        <v>4.4463568559953925</v>
      </c>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c r="FL23" s="50"/>
      <c r="FM23" s="50"/>
      <c r="FN23" s="50"/>
      <c r="FO23" s="50"/>
      <c r="FP23" s="50"/>
      <c r="FQ23" s="50"/>
      <c r="FR23" s="50"/>
      <c r="FS23" s="50"/>
      <c r="FT23" s="50"/>
      <c r="FU23" s="50"/>
      <c r="FV23" s="50"/>
      <c r="FW23" s="50"/>
      <c r="FX23" s="50"/>
      <c r="FY23" s="50"/>
      <c r="FZ23" s="50"/>
      <c r="GA23" s="50"/>
      <c r="GB23" s="50"/>
      <c r="GC23" s="50"/>
      <c r="GD23" s="50"/>
      <c r="GE23" s="50"/>
      <c r="GF23" s="50"/>
      <c r="GG23" s="50"/>
      <c r="GH23" s="50"/>
      <c r="GI23" s="50"/>
      <c r="GJ23" s="50"/>
      <c r="GK23" s="50"/>
      <c r="GL23" s="50"/>
      <c r="GM23" s="50"/>
      <c r="GN23" s="50"/>
      <c r="GO23" s="50"/>
      <c r="GP23" s="50"/>
      <c r="GQ23" s="50"/>
      <c r="GR23" s="50"/>
      <c r="GS23" s="50"/>
      <c r="GT23" s="50"/>
      <c r="GU23" s="50"/>
      <c r="GV23" s="50"/>
      <c r="GW23" s="50"/>
      <c r="GX23" s="50"/>
      <c r="GY23" s="50"/>
      <c r="GZ23" s="50"/>
      <c r="HA23" s="50"/>
      <c r="HB23" s="50"/>
      <c r="HC23" s="50"/>
      <c r="HD23" s="50"/>
      <c r="HE23" s="50"/>
      <c r="HF23" s="50"/>
      <c r="HG23" s="50"/>
      <c r="HH23" s="50"/>
      <c r="HI23" s="50"/>
      <c r="HJ23" s="50"/>
      <c r="HK23" s="50"/>
      <c r="HL23" s="50"/>
      <c r="HM23" s="50"/>
      <c r="HN23" s="50"/>
      <c r="HO23" s="50"/>
      <c r="HP23" s="50"/>
      <c r="HQ23" s="50"/>
      <c r="HR23" s="50"/>
      <c r="HS23" s="50"/>
      <c r="HT23" s="50"/>
      <c r="HU23" s="50"/>
      <c r="HV23" s="50"/>
      <c r="HW23" s="50"/>
      <c r="HX23" s="50"/>
      <c r="HY23" s="50"/>
      <c r="HZ23" s="50"/>
      <c r="IA23" s="50"/>
      <c r="IB23" s="50"/>
      <c r="IC23" s="50"/>
      <c r="ID23" s="50"/>
      <c r="IE23" s="50"/>
      <c r="IF23" s="50"/>
      <c r="IG23" s="50"/>
      <c r="IH23" s="50"/>
      <c r="II23" s="50"/>
      <c r="IJ23" s="50"/>
      <c r="IK23" s="50"/>
      <c r="IL23" s="50"/>
      <c r="IM23" s="50"/>
      <c r="IN23" s="50"/>
      <c r="IO23" s="50"/>
      <c r="IP23" s="50"/>
      <c r="IQ23" s="50"/>
      <c r="IR23" s="50"/>
      <c r="IS23" s="50"/>
      <c r="IT23" s="50"/>
      <c r="IU23" s="50"/>
      <c r="IV23" s="50"/>
      <c r="IW23" s="50"/>
      <c r="IX23" s="50"/>
      <c r="IY23" s="50"/>
      <c r="IZ23" s="50"/>
      <c r="JA23" s="50"/>
      <c r="JB23" s="50"/>
      <c r="JC23" s="50"/>
      <c r="JD23" s="50"/>
      <c r="JE23" s="50"/>
      <c r="JF23" s="50"/>
      <c r="JG23" s="50"/>
      <c r="JH23" s="50"/>
      <c r="JI23" s="50"/>
      <c r="JJ23" s="50"/>
      <c r="JK23" s="50"/>
      <c r="JL23" s="50"/>
      <c r="JM23" s="50"/>
      <c r="JN23" s="50"/>
      <c r="JO23" s="50"/>
      <c r="JP23" s="50"/>
      <c r="JQ23" s="50"/>
      <c r="JR23" s="50"/>
      <c r="JS23" s="50"/>
      <c r="JT23" s="50"/>
      <c r="JU23" s="50"/>
      <c r="JV23" s="50"/>
      <c r="JW23" s="50"/>
      <c r="JX23" s="50"/>
      <c r="JY23" s="50"/>
      <c r="JZ23" s="50"/>
      <c r="KA23" s="50"/>
      <c r="KB23" s="50"/>
      <c r="KC23" s="50"/>
      <c r="KD23" s="50"/>
      <c r="KE23" s="50"/>
      <c r="KF23" s="50"/>
      <c r="KG23" s="50"/>
      <c r="KH23" s="50"/>
      <c r="KI23" s="50"/>
      <c r="KJ23" s="50"/>
      <c r="KK23" s="50"/>
      <c r="KL23" s="50"/>
      <c r="KM23" s="50"/>
      <c r="KN23" s="50"/>
      <c r="KO23" s="50"/>
      <c r="KP23" s="50"/>
      <c r="KQ23" s="50"/>
      <c r="KR23" s="50"/>
      <c r="KS23" s="50"/>
      <c r="KT23" s="50"/>
      <c r="KU23" s="50"/>
      <c r="KV23" s="50"/>
      <c r="KW23" s="50"/>
      <c r="KX23" s="50"/>
      <c r="KY23" s="50"/>
      <c r="KZ23" s="50"/>
      <c r="LA23" s="50"/>
      <c r="LB23" s="50"/>
      <c r="LC23" s="50"/>
      <c r="LD23" s="50"/>
      <c r="LE23" s="50"/>
      <c r="LF23" s="50"/>
      <c r="LG23" s="50"/>
      <c r="LH23" s="50"/>
      <c r="LI23" s="50"/>
      <c r="LJ23" s="50"/>
      <c r="LK23" s="50"/>
      <c r="LL23" s="50"/>
      <c r="LM23" s="50"/>
      <c r="LN23" s="50"/>
      <c r="LO23" s="50"/>
      <c r="LP23" s="50"/>
      <c r="LQ23" s="50"/>
      <c r="LR23" s="50"/>
      <c r="LS23" s="50"/>
      <c r="LT23" s="50"/>
      <c r="LU23" s="50"/>
      <c r="LV23" s="50"/>
      <c r="LW23" s="50"/>
      <c r="LX23" s="50"/>
      <c r="LY23" s="50"/>
      <c r="LZ23" s="50"/>
      <c r="MA23" s="50"/>
      <c r="MB23" s="50"/>
      <c r="MC23" s="50"/>
      <c r="MD23" s="50"/>
      <c r="ME23" s="50"/>
      <c r="MF23" s="50"/>
      <c r="MG23" s="50"/>
      <c r="MH23" s="50"/>
      <c r="MI23" s="50"/>
      <c r="MJ23" s="50"/>
      <c r="MK23" s="50"/>
      <c r="ML23" s="50"/>
      <c r="MM23" s="50"/>
      <c r="MN23" s="50"/>
      <c r="MO23" s="50"/>
      <c r="MP23" s="50"/>
      <c r="MQ23" s="50"/>
      <c r="MR23" s="50"/>
      <c r="MS23" s="50"/>
      <c r="MT23" s="50"/>
      <c r="MU23" s="50"/>
      <c r="MV23" s="50"/>
      <c r="MW23" s="50"/>
      <c r="MX23" s="50"/>
      <c r="MY23" s="50"/>
      <c r="MZ23" s="50"/>
      <c r="NA23" s="50"/>
      <c r="NB23" s="50"/>
      <c r="NC23" s="50"/>
      <c r="ND23" s="50"/>
      <c r="NE23" s="50"/>
      <c r="NF23" s="50"/>
      <c r="NG23" s="50"/>
      <c r="NH23" s="50"/>
      <c r="NI23" s="50"/>
      <c r="NJ23" s="50"/>
      <c r="NK23" s="50"/>
      <c r="NL23" s="50"/>
      <c r="NM23" s="50"/>
      <c r="NN23" s="50"/>
      <c r="NO23" s="50"/>
      <c r="NP23" s="50"/>
      <c r="NQ23" s="50"/>
      <c r="NR23" s="50"/>
      <c r="NS23" s="50"/>
      <c r="NT23" s="50"/>
      <c r="NU23" s="50"/>
      <c r="NV23" s="50"/>
      <c r="NW23" s="50"/>
      <c r="NX23" s="50"/>
      <c r="NY23" s="50"/>
      <c r="NZ23" s="50"/>
      <c r="OA23" s="50"/>
      <c r="OB23" s="50"/>
      <c r="OC23" s="50"/>
      <c r="OD23" s="50"/>
      <c r="OE23" s="50"/>
      <c r="OF23" s="50"/>
      <c r="OG23" s="50"/>
      <c r="OH23" s="50"/>
      <c r="OI23" s="50"/>
      <c r="OJ23" s="50"/>
      <c r="OK23" s="50"/>
      <c r="OL23" s="50"/>
      <c r="OM23" s="50"/>
      <c r="ON23" s="50"/>
      <c r="OO23" s="50"/>
      <c r="OP23" s="50"/>
      <c r="OQ23" s="50"/>
      <c r="OR23" s="50"/>
      <c r="OS23" s="50"/>
      <c r="OT23" s="50"/>
      <c r="OU23" s="50"/>
      <c r="OV23" s="50"/>
      <c r="OW23" s="50"/>
      <c r="OX23" s="50"/>
      <c r="OY23" s="50"/>
      <c r="OZ23" s="50"/>
      <c r="PA23" s="50"/>
      <c r="PB23" s="50"/>
      <c r="PC23" s="50"/>
      <c r="PD23" s="50"/>
      <c r="PE23" s="50"/>
      <c r="PF23" s="50"/>
      <c r="PG23" s="50"/>
      <c r="PH23" s="50"/>
      <c r="PI23" s="50"/>
      <c r="PJ23" s="50"/>
      <c r="PK23" s="50"/>
      <c r="PL23" s="50"/>
      <c r="PM23" s="50"/>
      <c r="PN23" s="50"/>
      <c r="PO23" s="50"/>
      <c r="PP23" s="50"/>
      <c r="PQ23" s="50"/>
      <c r="PR23" s="50"/>
      <c r="PS23" s="50"/>
      <c r="PT23" s="50"/>
      <c r="PU23" s="50"/>
      <c r="PV23" s="50"/>
      <c r="PW23" s="50"/>
      <c r="PX23" s="50"/>
      <c r="PY23" s="50"/>
      <c r="PZ23" s="50"/>
      <c r="QA23" s="50"/>
      <c r="QB23" s="50"/>
      <c r="QC23" s="50"/>
      <c r="QD23" s="50"/>
      <c r="QE23" s="50"/>
      <c r="QF23" s="50"/>
      <c r="QG23" s="50"/>
      <c r="QH23" s="50"/>
      <c r="QI23" s="50"/>
      <c r="QJ23" s="50"/>
      <c r="QK23" s="50"/>
      <c r="QL23" s="50"/>
      <c r="QM23" s="50"/>
      <c r="QN23" s="50"/>
      <c r="QO23" s="50"/>
      <c r="QP23" s="50"/>
      <c r="QQ23" s="50"/>
      <c r="QR23" s="50"/>
      <c r="QS23" s="50"/>
      <c r="QT23" s="50"/>
      <c r="QU23" s="50"/>
      <c r="QV23" s="50"/>
      <c r="QW23" s="50"/>
      <c r="QX23" s="50"/>
      <c r="QY23" s="50"/>
      <c r="QZ23" s="50"/>
      <c r="RA23" s="50"/>
      <c r="RB23" s="50"/>
      <c r="RC23" s="50"/>
      <c r="RD23" s="50"/>
      <c r="RE23" s="50"/>
      <c r="RF23" s="50"/>
      <c r="RG23" s="50"/>
      <c r="RH23" s="50"/>
      <c r="RI23" s="50"/>
      <c r="RJ23" s="50"/>
      <c r="RK23" s="50"/>
      <c r="RL23" s="50"/>
      <c r="RM23" s="50"/>
      <c r="RN23" s="50"/>
      <c r="RO23" s="50"/>
      <c r="RP23" s="50"/>
      <c r="RQ23" s="50"/>
      <c r="RR23" s="50"/>
      <c r="RS23" s="50"/>
      <c r="RT23" s="50"/>
      <c r="RU23" s="50"/>
      <c r="RV23" s="50"/>
      <c r="RW23" s="50"/>
      <c r="RX23" s="50"/>
      <c r="RY23" s="50"/>
      <c r="RZ23" s="50"/>
      <c r="SA23" s="50"/>
      <c r="SB23" s="50"/>
      <c r="SC23" s="50"/>
      <c r="SD23" s="50"/>
      <c r="SE23" s="50"/>
      <c r="SF23" s="50"/>
      <c r="SG23" s="50"/>
      <c r="SH23" s="50"/>
      <c r="SI23" s="50"/>
      <c r="SJ23" s="50"/>
      <c r="SK23" s="50"/>
      <c r="SL23" s="50"/>
      <c r="SM23" s="50"/>
      <c r="SN23" s="50"/>
      <c r="SO23" s="50"/>
      <c r="SP23" s="50"/>
      <c r="SQ23" s="50"/>
      <c r="SR23" s="50"/>
      <c r="SS23" s="50"/>
      <c r="ST23" s="50"/>
      <c r="SU23" s="50"/>
      <c r="SV23" s="50"/>
      <c r="SW23" s="50"/>
      <c r="SX23" s="50"/>
      <c r="SY23" s="50"/>
      <c r="SZ23" s="50"/>
      <c r="TA23" s="50"/>
      <c r="TB23" s="50"/>
      <c r="TC23" s="50"/>
      <c r="TD23" s="50"/>
      <c r="TE23" s="50"/>
      <c r="TF23" s="50"/>
      <c r="TG23" s="50"/>
      <c r="TH23" s="50"/>
      <c r="TI23" s="50"/>
      <c r="TJ23" s="50"/>
      <c r="TK23" s="50"/>
      <c r="TL23" s="50"/>
      <c r="TM23" s="50"/>
      <c r="TN23" s="50"/>
      <c r="TO23" s="50"/>
      <c r="TP23" s="50"/>
      <c r="TQ23" s="50"/>
      <c r="TR23" s="50"/>
      <c r="TS23" s="50"/>
      <c r="TT23" s="50"/>
      <c r="TU23" s="50"/>
      <c r="TV23" s="50"/>
      <c r="TW23" s="50"/>
      <c r="TX23" s="50"/>
      <c r="TY23" s="50"/>
      <c r="TZ23" s="50"/>
      <c r="UA23" s="50"/>
      <c r="UB23" s="50"/>
      <c r="UC23" s="50"/>
      <c r="UD23" s="50"/>
      <c r="UE23" s="50"/>
      <c r="UF23" s="50"/>
      <c r="UG23" s="50"/>
      <c r="UH23" s="50"/>
      <c r="UI23" s="50"/>
      <c r="UJ23" s="50"/>
      <c r="UK23" s="50"/>
      <c r="UL23" s="50"/>
      <c r="UM23" s="50"/>
      <c r="UN23" s="50"/>
      <c r="UO23" s="50"/>
      <c r="UP23" s="50"/>
      <c r="UQ23" s="50"/>
      <c r="UR23" s="50"/>
      <c r="US23" s="50"/>
      <c r="UT23" s="50"/>
      <c r="UU23" s="50"/>
      <c r="UV23" s="50"/>
      <c r="UW23" s="50"/>
      <c r="UX23" s="50"/>
      <c r="UY23" s="50"/>
      <c r="UZ23" s="50"/>
      <c r="VA23" s="50"/>
      <c r="VB23" s="50"/>
      <c r="VC23" s="50"/>
      <c r="VD23" s="50"/>
      <c r="VE23" s="50"/>
      <c r="VF23" s="50"/>
      <c r="VG23" s="50"/>
      <c r="VH23" s="50"/>
      <c r="VI23" s="50"/>
      <c r="VJ23" s="50"/>
      <c r="VK23" s="50"/>
      <c r="VL23" s="50"/>
      <c r="VM23" s="50"/>
      <c r="VN23" s="50"/>
      <c r="VO23" s="50"/>
      <c r="VP23" s="50"/>
      <c r="VQ23" s="50"/>
      <c r="VR23" s="50"/>
      <c r="VS23" s="50"/>
      <c r="VT23" s="50"/>
      <c r="VU23" s="50"/>
      <c r="VV23" s="50"/>
      <c r="VW23" s="50"/>
      <c r="VX23" s="50"/>
      <c r="VY23" s="50"/>
      <c r="VZ23" s="50"/>
      <c r="WA23" s="50"/>
      <c r="WB23" s="50"/>
      <c r="WC23" s="50"/>
      <c r="WD23" s="50"/>
      <c r="WE23" s="50"/>
      <c r="WF23" s="50"/>
      <c r="WG23" s="50"/>
      <c r="WH23" s="50"/>
      <c r="WI23" s="50"/>
      <c r="WJ23" s="50"/>
      <c r="WK23" s="50"/>
      <c r="WL23" s="50"/>
      <c r="WM23" s="50"/>
      <c r="WN23" s="50"/>
      <c r="WO23" s="50"/>
      <c r="WP23" s="50"/>
      <c r="WQ23" s="50"/>
      <c r="WR23" s="50"/>
      <c r="WS23" s="50"/>
      <c r="WT23" s="50"/>
      <c r="WU23" s="50"/>
      <c r="WV23" s="50"/>
      <c r="WW23" s="50"/>
      <c r="WX23" s="50"/>
      <c r="WY23" s="50"/>
      <c r="WZ23" s="50"/>
      <c r="XA23" s="50"/>
      <c r="XB23" s="50"/>
      <c r="XC23" s="50"/>
      <c r="XD23" s="50"/>
      <c r="XE23" s="50"/>
      <c r="XF23" s="50"/>
      <c r="XG23" s="50"/>
      <c r="XH23" s="50"/>
      <c r="XI23" s="50"/>
      <c r="XJ23" s="50"/>
      <c r="XK23" s="50"/>
      <c r="XL23" s="50"/>
      <c r="XM23" s="50"/>
      <c r="XN23" s="50"/>
      <c r="XO23" s="50"/>
      <c r="XP23" s="50"/>
      <c r="XQ23" s="50"/>
      <c r="XR23" s="50"/>
      <c r="XS23" s="50"/>
      <c r="XT23" s="50"/>
      <c r="XU23" s="50"/>
      <c r="XV23" s="50"/>
      <c r="XW23" s="50"/>
      <c r="XX23" s="50"/>
      <c r="XY23" s="50"/>
      <c r="XZ23" s="50"/>
      <c r="YA23" s="50"/>
      <c r="YB23" s="50"/>
      <c r="YC23" s="50"/>
      <c r="YD23" s="50"/>
      <c r="YE23" s="50"/>
      <c r="YF23" s="50"/>
      <c r="YG23" s="50"/>
      <c r="YH23" s="50"/>
      <c r="YI23" s="50"/>
      <c r="YJ23" s="50"/>
      <c r="YK23" s="50"/>
      <c r="YL23" s="50"/>
      <c r="YM23" s="50"/>
      <c r="YN23" s="50"/>
      <c r="YO23" s="50"/>
      <c r="YP23" s="50"/>
      <c r="YQ23" s="50"/>
      <c r="YR23" s="50"/>
      <c r="YS23" s="50"/>
      <c r="YT23" s="50"/>
      <c r="YU23" s="50"/>
      <c r="YV23" s="50"/>
      <c r="YW23" s="50"/>
      <c r="YX23" s="50"/>
      <c r="YY23" s="50"/>
      <c r="YZ23" s="50"/>
      <c r="ZA23" s="50"/>
      <c r="ZB23" s="50"/>
      <c r="ZC23" s="50"/>
      <c r="ZD23" s="50"/>
      <c r="ZE23" s="50"/>
      <c r="ZF23" s="50"/>
      <c r="ZG23" s="50"/>
      <c r="ZH23" s="50"/>
      <c r="ZI23" s="50"/>
      <c r="ZJ23" s="50"/>
      <c r="ZK23" s="50"/>
      <c r="ZL23" s="50"/>
      <c r="ZM23" s="50"/>
      <c r="ZN23" s="50"/>
      <c r="ZO23" s="50"/>
      <c r="ZP23" s="50"/>
      <c r="ZQ23" s="50"/>
      <c r="ZR23" s="50"/>
      <c r="ZS23" s="50"/>
      <c r="ZT23" s="50"/>
      <c r="ZU23" s="50"/>
      <c r="ZV23" s="50"/>
      <c r="ZW23" s="50"/>
      <c r="ZX23" s="50"/>
      <c r="ZY23" s="50"/>
      <c r="ZZ23" s="50"/>
      <c r="AAA23" s="50"/>
      <c r="AAB23" s="50"/>
      <c r="AAC23" s="50"/>
      <c r="AAD23" s="50"/>
      <c r="AAE23" s="50"/>
      <c r="AAF23" s="50"/>
      <c r="AAG23" s="50"/>
      <c r="AAH23" s="50"/>
      <c r="AAI23" s="50"/>
      <c r="AAJ23" s="50"/>
      <c r="AAK23" s="50"/>
      <c r="AAL23" s="50"/>
      <c r="AAM23" s="50"/>
      <c r="AAN23" s="50"/>
      <c r="AAO23" s="50"/>
      <c r="AAP23" s="50"/>
      <c r="AAQ23" s="50"/>
      <c r="AAR23" s="50"/>
      <c r="AAS23" s="50"/>
      <c r="AAT23" s="50"/>
      <c r="AAU23" s="50"/>
      <c r="AAV23" s="50"/>
      <c r="AAW23" s="50"/>
      <c r="AAX23" s="50"/>
      <c r="AAY23" s="50"/>
      <c r="AAZ23" s="50"/>
      <c r="ABA23" s="50"/>
      <c r="ABB23" s="50"/>
      <c r="ABC23" s="50"/>
      <c r="ABD23" s="50"/>
      <c r="ABE23" s="50"/>
      <c r="ABF23" s="50"/>
      <c r="ABG23" s="50"/>
      <c r="ABH23" s="50"/>
      <c r="ABI23" s="50"/>
      <c r="ABJ23" s="50"/>
      <c r="ABK23" s="50"/>
      <c r="ABL23" s="50"/>
      <c r="ABM23" s="50"/>
      <c r="ABN23" s="50"/>
      <c r="ABO23" s="50"/>
      <c r="ABP23" s="50"/>
      <c r="ABQ23" s="50"/>
      <c r="ABR23" s="50"/>
      <c r="ABS23" s="50"/>
      <c r="ABT23" s="50"/>
      <c r="ABU23" s="50"/>
      <c r="ABV23" s="50"/>
      <c r="ABW23" s="50"/>
      <c r="ABX23" s="50"/>
      <c r="ABY23" s="50"/>
      <c r="ABZ23" s="50"/>
      <c r="ACA23" s="50"/>
      <c r="ACB23" s="50"/>
      <c r="ACC23" s="50"/>
      <c r="ACD23" s="50"/>
      <c r="ACE23" s="50"/>
      <c r="ACF23" s="50"/>
      <c r="ACG23" s="50"/>
      <c r="ACH23" s="50"/>
      <c r="ACI23" s="50"/>
      <c r="ACJ23" s="50"/>
      <c r="ACK23" s="50"/>
      <c r="ACL23" s="50"/>
      <c r="ACM23" s="50"/>
      <c r="ACN23" s="50"/>
      <c r="ACO23" s="50"/>
      <c r="ACP23" s="50"/>
      <c r="ACQ23" s="50"/>
      <c r="ACR23" s="50"/>
      <c r="ACS23" s="50"/>
      <c r="ACT23" s="50"/>
      <c r="ACU23" s="50"/>
      <c r="ACV23" s="50"/>
      <c r="ACW23" s="50"/>
      <c r="ACX23" s="50"/>
      <c r="ACY23" s="50"/>
      <c r="ACZ23" s="50"/>
      <c r="ADA23" s="50"/>
      <c r="ADB23" s="50"/>
      <c r="ADC23" s="50"/>
      <c r="ADD23" s="50"/>
      <c r="ADE23" s="50"/>
      <c r="ADF23" s="50"/>
      <c r="ADG23" s="50"/>
      <c r="ADH23" s="50"/>
      <c r="ADI23" s="50"/>
      <c r="ADJ23" s="50"/>
      <c r="ADK23" s="50"/>
      <c r="ADL23" s="50"/>
      <c r="ADM23" s="50"/>
      <c r="ADN23" s="50"/>
      <c r="ADO23" s="50"/>
      <c r="ADP23" s="50"/>
      <c r="ADQ23" s="50"/>
      <c r="ADR23" s="50"/>
      <c r="ADS23" s="50"/>
      <c r="ADT23" s="50"/>
      <c r="ADU23" s="50"/>
      <c r="ADV23" s="50"/>
      <c r="ADW23" s="50"/>
      <c r="ADX23" s="50"/>
      <c r="ADY23" s="50"/>
      <c r="ADZ23" s="50"/>
      <c r="AEA23" s="50"/>
      <c r="AEB23" s="50"/>
      <c r="AEC23" s="50"/>
      <c r="AED23" s="50"/>
      <c r="AEE23" s="50"/>
      <c r="AEF23" s="50"/>
      <c r="AEG23" s="50"/>
      <c r="AEH23" s="50"/>
      <c r="AEI23" s="50"/>
      <c r="AEJ23" s="50"/>
      <c r="AEK23" s="50"/>
      <c r="AEL23" s="50"/>
      <c r="AEM23" s="50"/>
      <c r="AEN23" s="50"/>
      <c r="AEO23" s="50"/>
      <c r="AEP23" s="50"/>
      <c r="AEQ23" s="50"/>
      <c r="AER23" s="50"/>
      <c r="AES23" s="50"/>
      <c r="AET23" s="50"/>
      <c r="AEU23" s="50"/>
      <c r="AEV23" s="50"/>
      <c r="AEW23" s="50"/>
      <c r="AEX23" s="50"/>
      <c r="AEY23" s="50"/>
      <c r="AEZ23" s="50"/>
      <c r="AFA23" s="50"/>
      <c r="AFB23" s="50"/>
      <c r="AFC23" s="50"/>
      <c r="AFD23" s="50"/>
      <c r="AFE23" s="50"/>
      <c r="AFF23" s="50"/>
      <c r="AFG23" s="50"/>
      <c r="AFH23" s="50"/>
      <c r="AFI23" s="50"/>
      <c r="AFJ23" s="50"/>
      <c r="AFK23" s="50"/>
      <c r="AFL23" s="50"/>
      <c r="AFM23" s="50"/>
      <c r="AFN23" s="50"/>
      <c r="AFO23" s="50"/>
      <c r="AFP23" s="50"/>
      <c r="AFQ23" s="50"/>
      <c r="AFR23" s="50"/>
      <c r="AFS23" s="50"/>
      <c r="AFT23" s="50"/>
      <c r="AFU23" s="50"/>
      <c r="AFV23" s="50"/>
      <c r="AFW23" s="50"/>
      <c r="AFX23" s="50"/>
      <c r="AFY23" s="50"/>
      <c r="AFZ23" s="50"/>
      <c r="AGA23" s="50"/>
      <c r="AGB23" s="50"/>
      <c r="AGC23" s="50"/>
      <c r="AGD23" s="50"/>
      <c r="AGE23" s="50"/>
      <c r="AGF23" s="50"/>
      <c r="AGG23" s="50"/>
      <c r="AGH23" s="50"/>
      <c r="AGI23" s="50"/>
      <c r="AGJ23" s="50"/>
      <c r="AGK23" s="50"/>
      <c r="AGL23" s="50"/>
      <c r="AGM23" s="50"/>
      <c r="AGN23" s="50"/>
      <c r="AGO23" s="50"/>
      <c r="AGP23" s="50"/>
      <c r="AGQ23" s="50"/>
      <c r="AGR23" s="50"/>
      <c r="AGS23" s="50"/>
      <c r="AGT23" s="50"/>
      <c r="AGU23" s="50"/>
      <c r="AGV23" s="50"/>
      <c r="AGW23" s="50"/>
      <c r="AGX23" s="50"/>
      <c r="AGY23" s="50"/>
      <c r="AGZ23" s="50"/>
      <c r="AHA23" s="50"/>
      <c r="AHB23" s="50"/>
      <c r="AHC23" s="50"/>
      <c r="AHD23" s="50"/>
      <c r="AHE23" s="50"/>
      <c r="AHF23" s="50"/>
      <c r="AHG23" s="50"/>
      <c r="AHH23" s="50"/>
      <c r="AHI23" s="50"/>
      <c r="AHJ23" s="50"/>
      <c r="AHK23" s="50"/>
      <c r="AHL23" s="50"/>
      <c r="AHM23" s="50"/>
      <c r="AHN23" s="50"/>
      <c r="AHO23" s="50"/>
      <c r="AHP23" s="50"/>
      <c r="AHQ23" s="50"/>
      <c r="AHR23" s="50"/>
      <c r="AHS23" s="50"/>
      <c r="AHT23" s="50"/>
      <c r="AHU23" s="50"/>
      <c r="AHV23" s="50"/>
      <c r="AHW23" s="50"/>
      <c r="AHX23" s="50"/>
      <c r="AHY23" s="50"/>
      <c r="AHZ23" s="50"/>
      <c r="AIA23" s="50"/>
      <c r="AIB23" s="50"/>
      <c r="AIC23" s="50"/>
      <c r="AID23" s="50"/>
      <c r="AIE23" s="50"/>
      <c r="AIF23" s="50"/>
      <c r="AIG23" s="50"/>
      <c r="AIH23" s="50"/>
      <c r="AII23" s="50"/>
      <c r="AIJ23" s="50"/>
      <c r="AIK23" s="50"/>
      <c r="AIL23" s="50"/>
      <c r="AIM23" s="50"/>
      <c r="AIN23" s="50"/>
      <c r="AIO23" s="50"/>
      <c r="AIP23" s="50"/>
      <c r="AIQ23" s="50"/>
      <c r="AIR23" s="50"/>
      <c r="AIS23" s="50"/>
      <c r="AIT23" s="50"/>
      <c r="AIU23" s="50"/>
      <c r="AIV23" s="50"/>
      <c r="AIW23" s="50"/>
      <c r="AIX23" s="50"/>
      <c r="AIY23" s="50"/>
      <c r="AIZ23" s="50"/>
      <c r="AJA23" s="50"/>
      <c r="AJB23" s="50"/>
      <c r="AJC23" s="50"/>
      <c r="AJD23" s="50"/>
      <c r="AJE23" s="50"/>
      <c r="AJF23" s="50"/>
      <c r="AJG23" s="50"/>
      <c r="AJH23" s="50"/>
      <c r="AJI23" s="50"/>
      <c r="AJJ23" s="50"/>
      <c r="AJK23" s="50"/>
      <c r="AJL23" s="50"/>
      <c r="AJM23" s="50"/>
      <c r="AJN23" s="50"/>
      <c r="AJO23" s="50"/>
      <c r="AJP23" s="50"/>
      <c r="AJQ23" s="50"/>
      <c r="AJR23" s="50"/>
      <c r="AJS23" s="50"/>
      <c r="AJT23" s="50"/>
      <c r="AJU23" s="50"/>
      <c r="AJV23" s="50"/>
      <c r="AJW23" s="50"/>
      <c r="AJX23" s="50"/>
      <c r="AJY23" s="50"/>
      <c r="AJZ23" s="50"/>
      <c r="AKA23" s="50"/>
      <c r="AKB23" s="50"/>
      <c r="AKC23" s="50"/>
      <c r="AKD23" s="50"/>
      <c r="AKE23" s="50"/>
      <c r="AKF23" s="50"/>
      <c r="AKG23" s="50"/>
      <c r="AKH23" s="50"/>
      <c r="AKI23" s="50"/>
      <c r="AKJ23" s="50"/>
      <c r="AKK23" s="50"/>
      <c r="AKL23" s="50"/>
      <c r="AKM23" s="50"/>
      <c r="AKN23" s="50"/>
      <c r="AKO23" s="50"/>
      <c r="AKP23" s="50"/>
      <c r="AKQ23" s="50"/>
      <c r="AKR23" s="50"/>
      <c r="AKS23" s="50"/>
      <c r="AKT23" s="50"/>
      <c r="AKU23" s="50"/>
      <c r="AKV23" s="50"/>
      <c r="AKW23" s="50"/>
      <c r="AKX23" s="50"/>
      <c r="AKY23" s="50"/>
      <c r="AKZ23" s="50"/>
      <c r="ALA23" s="50"/>
      <c r="ALB23" s="50"/>
      <c r="ALC23" s="50"/>
      <c r="ALD23" s="50"/>
      <c r="ALE23" s="50"/>
      <c r="ALF23" s="50"/>
      <c r="ALG23" s="50"/>
      <c r="ALH23" s="50"/>
      <c r="ALI23" s="50"/>
      <c r="ALJ23" s="50"/>
      <c r="ALK23" s="50"/>
      <c r="ALL23" s="50"/>
      <c r="ALM23" s="50"/>
      <c r="ALN23" s="50"/>
      <c r="ALO23" s="50"/>
      <c r="ALP23" s="50"/>
      <c r="ALQ23" s="50"/>
      <c r="ALR23" s="50"/>
      <c r="ALS23" s="50"/>
      <c r="ALT23" s="50"/>
      <c r="ALU23" s="50"/>
      <c r="ALV23" s="50"/>
      <c r="ALW23" s="50"/>
      <c r="ALX23" s="50"/>
      <c r="ALY23" s="50"/>
      <c r="ALZ23" s="50"/>
      <c r="AMA23" s="50"/>
      <c r="AMB23" s="50"/>
      <c r="AMC23" s="50"/>
      <c r="AMD23" s="50"/>
      <c r="AME23" s="50"/>
      <c r="AMF23" s="50"/>
      <c r="AMG23" s="50"/>
      <c r="AMH23" s="50"/>
      <c r="AMI23" s="50"/>
      <c r="AMJ23" s="50"/>
      <c r="AMK23" s="50"/>
      <c r="AML23" s="50"/>
      <c r="AMM23" s="50"/>
      <c r="AMN23" s="50"/>
      <c r="AMO23" s="50"/>
      <c r="AMP23" s="50"/>
      <c r="AMQ23" s="50"/>
      <c r="AMR23" s="50"/>
      <c r="AMS23" s="50"/>
      <c r="AMT23" s="50"/>
      <c r="AMU23" s="50"/>
      <c r="AMV23" s="50"/>
      <c r="AMW23" s="50"/>
      <c r="AMX23" s="50"/>
      <c r="AMY23" s="50"/>
      <c r="AMZ23" s="50"/>
      <c r="ANA23" s="50"/>
      <c r="ANB23" s="50"/>
      <c r="ANC23" s="50"/>
      <c r="AND23" s="50"/>
      <c r="ANE23" s="50"/>
      <c r="ANF23" s="50"/>
      <c r="ANG23" s="50"/>
      <c r="ANH23" s="50"/>
      <c r="ANI23" s="50"/>
      <c r="ANJ23" s="50"/>
      <c r="ANK23" s="50"/>
      <c r="ANL23" s="50"/>
      <c r="ANM23" s="50"/>
      <c r="ANN23" s="50"/>
      <c r="ANO23" s="50"/>
      <c r="ANP23" s="50"/>
      <c r="ANQ23" s="50"/>
      <c r="ANR23" s="50"/>
      <c r="ANS23" s="50"/>
      <c r="ANT23" s="50"/>
      <c r="ANU23" s="50"/>
      <c r="ANV23" s="50"/>
      <c r="ANW23" s="50"/>
      <c r="ANX23" s="50"/>
      <c r="ANY23" s="50"/>
      <c r="ANZ23" s="50"/>
      <c r="AOA23" s="50"/>
      <c r="AOB23" s="50"/>
      <c r="AOC23" s="50"/>
      <c r="AOD23" s="50"/>
      <c r="AOE23" s="50"/>
      <c r="AOF23" s="50"/>
      <c r="AOG23" s="50"/>
      <c r="AOH23" s="50"/>
      <c r="AOI23" s="50"/>
      <c r="AOJ23" s="50"/>
      <c r="AOK23" s="50"/>
      <c r="AOL23" s="50"/>
      <c r="AOM23" s="50"/>
      <c r="AON23" s="50"/>
      <c r="AOO23" s="50"/>
      <c r="AOP23" s="50"/>
      <c r="AOQ23" s="50"/>
      <c r="AOR23" s="50"/>
      <c r="AOS23" s="50"/>
      <c r="AOT23" s="50"/>
      <c r="AOU23" s="50"/>
      <c r="AOV23" s="50"/>
      <c r="AOW23" s="50"/>
      <c r="AOX23" s="50"/>
      <c r="AOY23" s="50"/>
      <c r="AOZ23" s="50"/>
      <c r="APA23" s="50"/>
      <c r="APB23" s="50"/>
      <c r="APC23" s="50"/>
      <c r="APD23" s="50"/>
      <c r="APE23" s="50"/>
      <c r="APF23" s="50"/>
      <c r="APG23" s="50"/>
      <c r="APH23" s="50"/>
      <c r="API23" s="50"/>
      <c r="APJ23" s="50"/>
      <c r="APK23" s="50"/>
      <c r="APL23" s="50"/>
      <c r="APM23" s="50"/>
      <c r="APN23" s="50"/>
      <c r="APO23" s="50"/>
      <c r="APP23" s="50"/>
      <c r="APQ23" s="50"/>
      <c r="APR23" s="50"/>
      <c r="APS23" s="50"/>
      <c r="APT23" s="50"/>
      <c r="APU23" s="50"/>
      <c r="APV23" s="50"/>
      <c r="APW23" s="50"/>
      <c r="APX23" s="50"/>
      <c r="APY23" s="50"/>
      <c r="APZ23" s="50"/>
      <c r="AQA23" s="50"/>
      <c r="AQB23" s="50"/>
      <c r="AQC23" s="50"/>
      <c r="AQD23" s="50"/>
      <c r="AQE23" s="50"/>
      <c r="AQF23" s="50"/>
      <c r="AQG23" s="50"/>
      <c r="AQH23" s="50"/>
      <c r="AQI23" s="50"/>
      <c r="AQJ23" s="50"/>
      <c r="AQK23" s="50"/>
      <c r="AQL23" s="50"/>
      <c r="AQM23" s="50"/>
      <c r="AQN23" s="50"/>
      <c r="AQO23" s="50"/>
      <c r="AQP23" s="50"/>
      <c r="AQQ23" s="50"/>
      <c r="AQR23" s="50"/>
      <c r="AQS23" s="50"/>
      <c r="AQT23" s="50"/>
      <c r="AQU23" s="50"/>
      <c r="AQV23" s="50"/>
      <c r="AQW23" s="50"/>
      <c r="AQX23" s="50"/>
      <c r="AQY23" s="50"/>
      <c r="AQZ23" s="50"/>
      <c r="ARA23" s="50"/>
      <c r="ARB23" s="50"/>
      <c r="ARC23" s="50"/>
      <c r="ARD23" s="50"/>
      <c r="ARE23" s="50"/>
      <c r="ARF23" s="50"/>
      <c r="ARG23" s="50"/>
      <c r="ARH23" s="50"/>
      <c r="ARI23" s="50"/>
      <c r="ARJ23" s="50"/>
      <c r="ARK23" s="50"/>
      <c r="ARL23" s="50"/>
      <c r="ARM23" s="50"/>
      <c r="ARN23" s="50"/>
      <c r="ARO23" s="50"/>
      <c r="ARP23" s="50"/>
      <c r="ARQ23" s="50"/>
      <c r="ARR23" s="50"/>
      <c r="ARS23" s="50"/>
      <c r="ART23" s="50"/>
      <c r="ARU23" s="50"/>
      <c r="ARV23" s="50"/>
      <c r="ARW23" s="50"/>
      <c r="ARX23" s="50"/>
      <c r="ARY23" s="50"/>
      <c r="ARZ23" s="50"/>
      <c r="ASA23" s="50"/>
      <c r="ASB23" s="50"/>
      <c r="ASC23" s="50"/>
      <c r="ASD23" s="50"/>
      <c r="ASE23" s="50"/>
      <c r="ASF23" s="50"/>
      <c r="ASG23" s="50"/>
      <c r="ASH23" s="50"/>
      <c r="ASI23" s="50"/>
      <c r="ASJ23" s="50"/>
      <c r="ASK23" s="50"/>
      <c r="ASL23" s="50"/>
      <c r="ASM23" s="50"/>
      <c r="ASN23" s="50"/>
      <c r="ASO23" s="50"/>
      <c r="ASP23" s="50"/>
      <c r="ASQ23" s="50"/>
      <c r="ASR23" s="50"/>
      <c r="ASS23" s="50"/>
      <c r="AST23" s="50"/>
      <c r="ASU23" s="50"/>
      <c r="ASV23" s="50"/>
      <c r="ASW23" s="50"/>
      <c r="ASX23" s="50"/>
      <c r="ASY23" s="50"/>
      <c r="ASZ23" s="50"/>
      <c r="ATA23" s="50"/>
      <c r="ATB23" s="50"/>
      <c r="ATC23" s="50"/>
      <c r="ATD23" s="50"/>
      <c r="ATE23" s="50"/>
      <c r="ATF23" s="50"/>
      <c r="ATG23" s="50"/>
      <c r="ATH23" s="50"/>
      <c r="ATI23" s="50"/>
      <c r="ATJ23" s="50"/>
      <c r="ATK23" s="50"/>
      <c r="ATL23" s="50"/>
      <c r="ATM23" s="50"/>
      <c r="ATN23" s="50"/>
      <c r="ATO23" s="50"/>
      <c r="ATP23" s="50"/>
      <c r="ATQ23" s="50"/>
      <c r="ATR23" s="50"/>
      <c r="ATS23" s="50"/>
      <c r="ATT23" s="50"/>
      <c r="ATU23" s="50"/>
      <c r="ATV23" s="50"/>
      <c r="ATW23" s="50"/>
      <c r="ATX23" s="50"/>
      <c r="ATY23" s="50"/>
      <c r="ATZ23" s="50"/>
      <c r="AUA23" s="50"/>
      <c r="AUB23" s="50"/>
      <c r="AUC23" s="50"/>
      <c r="AUD23" s="50"/>
      <c r="AUE23" s="50"/>
      <c r="AUF23" s="50"/>
      <c r="AUG23" s="50"/>
      <c r="AUH23" s="50"/>
      <c r="AUI23" s="50"/>
      <c r="AUJ23" s="50"/>
      <c r="AUK23" s="50"/>
    </row>
    <row r="24" spans="1:1233" x14ac:dyDescent="0.2">
      <c r="A24" s="41" t="s">
        <v>119</v>
      </c>
      <c r="C24" s="41" t="s">
        <v>15</v>
      </c>
      <c r="D24" s="79" t="s">
        <v>81</v>
      </c>
      <c r="E24" s="78">
        <v>45541</v>
      </c>
      <c r="F24" s="44">
        <v>0.16917770967268542</v>
      </c>
      <c r="G24" s="44">
        <v>-1.1144561492575367</v>
      </c>
      <c r="H24" s="44">
        <v>-0.86481343245882192</v>
      </c>
      <c r="I24" s="44">
        <v>0.39735256054724832</v>
      </c>
      <c r="J24" s="44">
        <v>0.57533632709163562</v>
      </c>
      <c r="K24" s="44">
        <v>0.9678927830208961</v>
      </c>
      <c r="L24" s="44">
        <v>-0.68407865342191565</v>
      </c>
      <c r="M24" s="44">
        <v>-0.71688571507960708</v>
      </c>
      <c r="N24" s="44">
        <v>3.6213424309815334</v>
      </c>
      <c r="O24" s="44">
        <v>2.6194455869497535</v>
      </c>
      <c r="P24" s="44">
        <v>0.59529692558490943</v>
      </c>
      <c r="Q24" s="44">
        <v>1.7763496756121766</v>
      </c>
      <c r="R24" s="44">
        <v>1.9171181966261441</v>
      </c>
      <c r="S24" s="44">
        <v>3.6923833868436784</v>
      </c>
      <c r="T24" s="44">
        <v>3.1346565317915465</v>
      </c>
      <c r="U24" s="44">
        <v>2.1655793321044836</v>
      </c>
      <c r="V24" s="44">
        <v>1.1278180286738992</v>
      </c>
      <c r="W24" s="44">
        <v>1.2118551938653743</v>
      </c>
      <c r="X24" s="44">
        <v>2.230949360191592</v>
      </c>
      <c r="Y24" s="44">
        <v>2.0878228988833181</v>
      </c>
      <c r="Z24" s="44">
        <v>-1.3267937567590482</v>
      </c>
      <c r="AA24" s="44">
        <v>0.85705317963897798</v>
      </c>
      <c r="AB24" s="44">
        <v>1.4160095760731073</v>
      </c>
      <c r="AC24" s="44">
        <v>-0.50230702082553202</v>
      </c>
      <c r="AD24" s="44">
        <v>-0.27900774017945995</v>
      </c>
      <c r="AE24" s="44">
        <v>-1.2095222691765994</v>
      </c>
      <c r="AF24" s="44">
        <v>1.2186248897212426</v>
      </c>
      <c r="AG24" s="44">
        <v>4.49409924769828E-3</v>
      </c>
      <c r="AH24" s="44">
        <v>3.4520556425089222</v>
      </c>
      <c r="AI24" s="44">
        <v>2.7835596608693391</v>
      </c>
      <c r="AJ24" s="44">
        <v>2.8593029150446814</v>
      </c>
      <c r="AK24" s="44">
        <v>1.6357339327978337</v>
      </c>
      <c r="AL24" s="44">
        <v>4.0435043089543266</v>
      </c>
      <c r="AM24" s="44">
        <v>5.2485107319165225</v>
      </c>
      <c r="AN24" s="44">
        <v>3.3501726176405677</v>
      </c>
      <c r="AO24" s="44">
        <v>3.3239754645753461</v>
      </c>
      <c r="AP24" s="44">
        <v>3.9086598748490964</v>
      </c>
      <c r="AQ24" s="44">
        <v>3.6110895267852383</v>
      </c>
      <c r="AR24" s="44">
        <v>2.0817348964212945</v>
      </c>
      <c r="AS24" s="44">
        <v>8.8022062812893829</v>
      </c>
      <c r="AT24" s="44">
        <v>9.306072593172976</v>
      </c>
      <c r="AU24" s="44">
        <v>5.9446108949592569</v>
      </c>
      <c r="AV24" s="44">
        <v>3.9485106371195844</v>
      </c>
      <c r="AW24" s="44">
        <v>5.0923182427125013</v>
      </c>
      <c r="AX24" s="44">
        <v>3.0457342985460434</v>
      </c>
      <c r="AY24" s="44">
        <v>-0.60515220113768198</v>
      </c>
      <c r="AZ24" s="44">
        <v>2.5404713196684581</v>
      </c>
      <c r="BA24" s="44">
        <v>2.2569070339024666</v>
      </c>
      <c r="BB24" s="44">
        <v>5.7259904480866597</v>
      </c>
      <c r="BC24" s="44">
        <v>5.3535965172652578</v>
      </c>
      <c r="BD24" s="44">
        <v>3.0958376536809329</v>
      </c>
      <c r="BE24" s="44">
        <v>-2.5447663493137984</v>
      </c>
      <c r="BF24" s="44">
        <v>-3.4139562922221423</v>
      </c>
      <c r="BG24" s="44">
        <v>-0.68095530466401044</v>
      </c>
      <c r="BH24" s="44">
        <v>0.8730931431538469</v>
      </c>
      <c r="BI24" s="44">
        <v>0.92548790242812373</v>
      </c>
      <c r="BJ24" s="44">
        <v>0.57936185701135123</v>
      </c>
      <c r="BK24" s="44">
        <v>2.5781866933045849</v>
      </c>
      <c r="BL24" s="44">
        <v>2.1144053558042941</v>
      </c>
      <c r="BM24" s="44">
        <v>2.3086034198281924</v>
      </c>
      <c r="BN24" s="44">
        <v>0.62129979596612372</v>
      </c>
      <c r="BO24" s="44">
        <v>0.1842959975537406</v>
      </c>
      <c r="BP24" s="44">
        <v>2.8490534144692381</v>
      </c>
      <c r="BQ24" s="44">
        <v>2.2368569858294718</v>
      </c>
      <c r="BR24" s="44">
        <v>1.7340964303490525</v>
      </c>
      <c r="BS24" s="44">
        <v>1.9670958512160386</v>
      </c>
      <c r="BT24" s="44">
        <v>1.0061395093874159</v>
      </c>
      <c r="BU24" s="44">
        <v>2.8754293116525664</v>
      </c>
      <c r="BV24" s="44">
        <v>2.9574761997143817</v>
      </c>
      <c r="BW24" s="44">
        <v>2.7652678901616268</v>
      </c>
      <c r="BX24" s="44">
        <v>2.4456774690177818</v>
      </c>
      <c r="BY24" s="44">
        <v>2.4347756017013555</v>
      </c>
      <c r="BZ24" s="44">
        <v>1.9707414287529756</v>
      </c>
      <c r="CA24" s="44">
        <v>1.6093061020181709</v>
      </c>
      <c r="CB24" s="44">
        <v>1.7066091637116809</v>
      </c>
      <c r="CC24" s="44">
        <v>3.4465085844560317</v>
      </c>
      <c r="CD24" s="44">
        <v>3.5577800885871147</v>
      </c>
      <c r="CE24" s="44">
        <v>2.4200597593068585</v>
      </c>
      <c r="CF24" s="44">
        <v>4.3198406249409071</v>
      </c>
      <c r="CG24" s="44">
        <v>0.86403287135601303</v>
      </c>
      <c r="CH24" s="44">
        <v>2.8863615441908852</v>
      </c>
      <c r="CI24" s="44">
        <v>2.5438650644912242</v>
      </c>
      <c r="CJ24" s="44">
        <v>1.1901379746552143</v>
      </c>
      <c r="CK24" s="44">
        <v>1.2181404422320963</v>
      </c>
      <c r="CL24" s="44">
        <v>2.0583978612928044</v>
      </c>
      <c r="CM24" s="44">
        <v>0.60867770717518699</v>
      </c>
      <c r="CN24" s="44">
        <v>1.115877393326814</v>
      </c>
      <c r="CO24" s="44">
        <v>2.0225246719207668</v>
      </c>
      <c r="CP24" s="44">
        <v>2.0619226357051046</v>
      </c>
      <c r="CQ24" s="44">
        <v>3.1734320608271416</v>
      </c>
      <c r="CR24" s="44" t="e">
        <v>#N/A</v>
      </c>
      <c r="CS24" s="44" t="e">
        <v>#N/A</v>
      </c>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c r="AML24" s="44"/>
      <c r="AMM24" s="44"/>
      <c r="AMN24" s="44"/>
      <c r="AMO24" s="44"/>
      <c r="AMP24" s="44"/>
      <c r="AMQ24" s="44"/>
      <c r="AMR24" s="44"/>
      <c r="AMS24" s="44"/>
      <c r="AMT24" s="44"/>
      <c r="AMU24" s="44"/>
      <c r="AMV24" s="44"/>
      <c r="AMW24" s="44"/>
      <c r="AMX24" s="44"/>
      <c r="AMY24" s="44"/>
      <c r="AMZ24" s="44"/>
      <c r="ANA24" s="44"/>
      <c r="ANB24" s="44"/>
      <c r="ANC24" s="44"/>
      <c r="AND24" s="44"/>
      <c r="ANE24" s="44"/>
      <c r="ANF24" s="44"/>
      <c r="ANG24" s="44"/>
      <c r="ANH24" s="44"/>
      <c r="ANI24" s="44"/>
      <c r="ANJ24" s="44"/>
      <c r="ANK24" s="44"/>
      <c r="ANL24" s="44"/>
      <c r="ANM24" s="44"/>
      <c r="ANN24" s="44"/>
      <c r="ANO24" s="44"/>
      <c r="ANP24" s="44"/>
      <c r="ANQ24" s="44"/>
      <c r="ANR24" s="44"/>
      <c r="ANS24" s="44"/>
      <c r="ANT24" s="44"/>
      <c r="ANU24" s="44"/>
      <c r="ANV24" s="44"/>
      <c r="ANW24" s="44"/>
      <c r="ANX24" s="44"/>
      <c r="ANY24" s="44"/>
      <c r="ANZ24" s="44"/>
      <c r="AOA24" s="44"/>
      <c r="AOB24" s="44"/>
      <c r="AOC24" s="44"/>
      <c r="AOD24" s="44"/>
      <c r="AOE24" s="44"/>
      <c r="AOF24" s="44"/>
      <c r="AOG24" s="44"/>
      <c r="AOH24" s="44"/>
      <c r="AOI24" s="44"/>
      <c r="AOJ24" s="44"/>
      <c r="AOK24" s="44"/>
      <c r="AOL24" s="44"/>
      <c r="AOM24" s="44"/>
      <c r="AON24" s="44"/>
      <c r="AOO24" s="44"/>
      <c r="AOP24" s="44"/>
      <c r="AOQ24" s="44"/>
      <c r="AOR24" s="44"/>
      <c r="AOS24" s="44"/>
      <c r="AOT24" s="44"/>
      <c r="AOU24" s="44"/>
      <c r="AOV24" s="44"/>
      <c r="AOW24" s="44"/>
      <c r="AOX24" s="44"/>
      <c r="AOY24" s="44"/>
      <c r="AOZ24" s="44"/>
      <c r="APA24" s="44"/>
      <c r="APB24" s="44"/>
      <c r="APC24" s="44"/>
      <c r="APD24" s="44"/>
      <c r="APE24" s="44"/>
      <c r="APF24" s="44"/>
      <c r="APG24" s="44"/>
      <c r="APH24" s="44"/>
      <c r="API24" s="44"/>
      <c r="APJ24" s="44"/>
      <c r="APK24" s="44"/>
      <c r="APL24" s="44"/>
      <c r="APM24" s="44"/>
      <c r="APN24" s="44"/>
      <c r="APO24" s="44"/>
      <c r="APP24" s="44"/>
      <c r="APQ24" s="44"/>
      <c r="APR24" s="44"/>
      <c r="APS24" s="44"/>
      <c r="APT24" s="44"/>
      <c r="APU24" s="44"/>
      <c r="APV24" s="44"/>
      <c r="APW24" s="44"/>
      <c r="APX24" s="44"/>
      <c r="APY24" s="44"/>
      <c r="APZ24" s="44"/>
      <c r="AQA24" s="44"/>
      <c r="AQB24" s="44"/>
      <c r="AQC24" s="44"/>
      <c r="AQD24" s="44"/>
      <c r="AQE24" s="44"/>
      <c r="AQF24" s="44"/>
      <c r="AQG24" s="44"/>
      <c r="AQH24" s="44"/>
      <c r="AQI24" s="44"/>
      <c r="AQJ24" s="44"/>
      <c r="AQK24" s="44"/>
      <c r="AQL24" s="44"/>
      <c r="AQM24" s="44"/>
      <c r="AQN24" s="44"/>
      <c r="AQO24" s="44"/>
      <c r="AQP24" s="44"/>
      <c r="AQQ24" s="44"/>
      <c r="AQR24" s="44"/>
      <c r="AQS24" s="44"/>
      <c r="AQT24" s="44"/>
      <c r="AQU24" s="44"/>
      <c r="AQV24" s="44"/>
      <c r="AQW24" s="44"/>
      <c r="AQX24" s="44"/>
      <c r="AQY24" s="44"/>
      <c r="AQZ24" s="44"/>
      <c r="ARA24" s="44"/>
      <c r="ARB24" s="44"/>
      <c r="ARC24" s="44"/>
      <c r="ARD24" s="44"/>
      <c r="ARE24" s="44"/>
      <c r="ARF24" s="44"/>
      <c r="ARG24" s="44"/>
      <c r="ARH24" s="44"/>
      <c r="ARI24" s="44"/>
      <c r="ARJ24" s="44"/>
      <c r="ARK24" s="44"/>
      <c r="ARL24" s="44"/>
      <c r="ARM24" s="44"/>
      <c r="ARN24" s="44"/>
      <c r="ARO24" s="44"/>
      <c r="ARP24" s="44"/>
      <c r="ARQ24" s="44"/>
      <c r="ARR24" s="44"/>
      <c r="ARS24" s="44"/>
      <c r="ART24" s="44"/>
      <c r="ARU24" s="44"/>
      <c r="ARV24" s="44"/>
      <c r="ARW24" s="44"/>
      <c r="ARX24" s="44"/>
      <c r="ARY24" s="44"/>
      <c r="ARZ24" s="44"/>
      <c r="ASA24" s="44"/>
      <c r="ASB24" s="44"/>
      <c r="ASC24" s="44"/>
      <c r="ASD24" s="44"/>
      <c r="ASE24" s="44"/>
      <c r="ASF24" s="44"/>
      <c r="ASG24" s="44"/>
      <c r="ASH24" s="44"/>
      <c r="ASI24" s="44"/>
      <c r="ASJ24" s="44"/>
      <c r="ASK24" s="44"/>
      <c r="ASL24" s="44"/>
      <c r="ASM24" s="44"/>
      <c r="ASN24" s="44"/>
      <c r="ASO24" s="44"/>
      <c r="ASP24" s="44"/>
      <c r="ASQ24" s="44"/>
      <c r="ASR24" s="44"/>
      <c r="ASS24" s="44"/>
      <c r="AST24" s="44"/>
      <c r="ASU24" s="44"/>
      <c r="ASV24" s="44"/>
      <c r="ASW24" s="44"/>
      <c r="ASX24" s="44"/>
      <c r="ASY24" s="44"/>
      <c r="ASZ24" s="44"/>
      <c r="ATA24" s="44"/>
      <c r="ATB24" s="44"/>
      <c r="ATC24" s="44"/>
      <c r="ATD24" s="44"/>
      <c r="ATE24" s="44"/>
      <c r="ATF24" s="44"/>
      <c r="ATG24" s="44"/>
      <c r="ATH24" s="44"/>
      <c r="ATI24" s="44"/>
      <c r="ATJ24" s="44"/>
      <c r="ATK24" s="44"/>
      <c r="ATL24" s="44"/>
      <c r="ATM24" s="44"/>
      <c r="ATN24" s="44"/>
      <c r="ATO24" s="44"/>
      <c r="ATP24" s="44"/>
      <c r="ATQ24" s="44"/>
      <c r="ATR24" s="44"/>
      <c r="ATS24" s="44"/>
      <c r="ATT24" s="44"/>
      <c r="ATU24" s="44"/>
      <c r="ATV24" s="44"/>
      <c r="ATW24" s="44"/>
      <c r="ATX24" s="44"/>
      <c r="ATY24" s="44"/>
      <c r="ATZ24" s="44"/>
      <c r="AUA24" s="44"/>
      <c r="AUB24" s="44"/>
      <c r="AUC24" s="44"/>
      <c r="AUD24" s="44"/>
      <c r="AUE24" s="44"/>
      <c r="AUF24" s="44"/>
      <c r="AUG24" s="44"/>
      <c r="AUH24" s="44"/>
      <c r="AUI24" s="44"/>
      <c r="AUJ24" s="44"/>
      <c r="AUK24" s="44"/>
    </row>
    <row r="25" spans="1:1233" x14ac:dyDescent="0.2">
      <c r="A25" s="41" t="s">
        <v>120</v>
      </c>
      <c r="C25" s="41" t="s">
        <v>15</v>
      </c>
      <c r="D25" s="79" t="s">
        <v>81</v>
      </c>
      <c r="E25" s="78">
        <v>45541</v>
      </c>
      <c r="F25" s="44">
        <v>-1.8750000000000044</v>
      </c>
      <c r="G25" s="44">
        <v>-0.93457943925233655</v>
      </c>
      <c r="H25" s="44">
        <v>-0.92592592592591894</v>
      </c>
      <c r="I25" s="44">
        <v>0</v>
      </c>
      <c r="J25" s="44">
        <v>-0.92879256965943124</v>
      </c>
      <c r="K25" s="44">
        <v>-1.2499999999999956</v>
      </c>
      <c r="L25" s="44">
        <v>0</v>
      </c>
      <c r="M25" s="44">
        <v>1.2698412698412653</v>
      </c>
      <c r="N25" s="44">
        <v>3.2154340836012762</v>
      </c>
      <c r="O25" s="44">
        <v>3.5483870967742082</v>
      </c>
      <c r="P25" s="44">
        <v>3.2258064516129004</v>
      </c>
      <c r="Q25" s="44">
        <v>2.8753993610223683</v>
      </c>
      <c r="R25" s="44">
        <v>2.2292993630573354</v>
      </c>
      <c r="S25" s="44">
        <v>0.94339622641510523</v>
      </c>
      <c r="T25" s="44">
        <v>-0.31152647975077885</v>
      </c>
      <c r="U25" s="44">
        <v>-1.2383900928792491</v>
      </c>
      <c r="V25" s="44">
        <v>0.31250000000000444</v>
      </c>
      <c r="W25" s="44">
        <v>1.2658227848101111</v>
      </c>
      <c r="X25" s="44">
        <v>0.94339622641510523</v>
      </c>
      <c r="Y25" s="44">
        <v>-0.31347962382444194</v>
      </c>
      <c r="Z25" s="44">
        <v>-0.6230529595015688</v>
      </c>
      <c r="AA25" s="44">
        <v>-0.31152647975077885</v>
      </c>
      <c r="AB25" s="44">
        <v>1.2499999999999956</v>
      </c>
      <c r="AC25" s="44">
        <v>1.2422360248447228</v>
      </c>
      <c r="AD25" s="44">
        <v>2.4922118380062308</v>
      </c>
      <c r="AE25" s="44">
        <v>2.1806853582554409</v>
      </c>
      <c r="AF25" s="44">
        <v>2.4999999999999911</v>
      </c>
      <c r="AG25" s="44">
        <v>3.4482758620689724</v>
      </c>
      <c r="AH25" s="44">
        <v>2.8037383177569986</v>
      </c>
      <c r="AI25" s="44">
        <v>3.7500000000000089</v>
      </c>
      <c r="AJ25" s="44">
        <v>2.8037383177569986</v>
      </c>
      <c r="AK25" s="44">
        <v>4.088050314465419</v>
      </c>
      <c r="AL25" s="44">
        <v>3.7617554858934366</v>
      </c>
      <c r="AM25" s="44">
        <v>3.4375000000000044</v>
      </c>
      <c r="AN25" s="44">
        <v>3.0864197530864113</v>
      </c>
      <c r="AO25" s="44">
        <v>1.8404907975460238</v>
      </c>
      <c r="AP25" s="44">
        <v>1.5197568389057725</v>
      </c>
      <c r="AQ25" s="44">
        <v>2.1341463414634276</v>
      </c>
      <c r="AR25" s="44">
        <v>3.9634146341463561</v>
      </c>
      <c r="AS25" s="44">
        <v>4.8484848484848575</v>
      </c>
      <c r="AT25" s="44">
        <v>7.2727272727272751</v>
      </c>
      <c r="AU25" s="44">
        <v>7.8313253012048056</v>
      </c>
      <c r="AV25" s="44">
        <v>7.575757575757569</v>
      </c>
      <c r="AW25" s="44">
        <v>6.042296072507547</v>
      </c>
      <c r="AX25" s="44">
        <v>5.4380664652567967</v>
      </c>
      <c r="AY25" s="44">
        <v>5.7401812688821607</v>
      </c>
      <c r="AZ25" s="44">
        <v>4.1916167664670656</v>
      </c>
      <c r="BA25" s="44">
        <v>4.5180722891566161</v>
      </c>
      <c r="BB25" s="44">
        <v>3.5928143712574911</v>
      </c>
      <c r="BC25" s="44">
        <v>4.7761194029850795</v>
      </c>
      <c r="BD25" s="44">
        <v>2.346041055718473</v>
      </c>
      <c r="BE25" s="44">
        <v>0.57803468208090791</v>
      </c>
      <c r="BF25" s="44">
        <v>-2.8248587570621431</v>
      </c>
      <c r="BG25" s="44">
        <v>-4.7486033519552944</v>
      </c>
      <c r="BH25" s="44">
        <v>-3.6619718309859106</v>
      </c>
      <c r="BI25" s="44">
        <v>-2.564102564102555</v>
      </c>
      <c r="BJ25" s="44">
        <v>-0.57306590257878431</v>
      </c>
      <c r="BK25" s="44">
        <v>-0.85714285714284522</v>
      </c>
      <c r="BL25" s="44">
        <v>0.57471264367816577</v>
      </c>
      <c r="BM25" s="44">
        <v>1.1527377521613813</v>
      </c>
      <c r="BN25" s="44">
        <v>1.7341040462427681</v>
      </c>
      <c r="BO25" s="44">
        <v>0</v>
      </c>
      <c r="BP25" s="44">
        <v>1.1461318051575908</v>
      </c>
      <c r="BQ25" s="44">
        <v>2.2988505747126631</v>
      </c>
      <c r="BR25" s="44">
        <v>4.9418604651162878</v>
      </c>
      <c r="BS25" s="44">
        <v>5.2785923753665642</v>
      </c>
      <c r="BT25" s="44">
        <v>3.8011695906432719</v>
      </c>
      <c r="BU25" s="44">
        <v>3.5087719298245501</v>
      </c>
      <c r="BV25" s="44">
        <v>3.170028818443793</v>
      </c>
      <c r="BW25" s="44">
        <v>5.187319884726227</v>
      </c>
      <c r="BX25" s="44">
        <v>5.428571428571427</v>
      </c>
      <c r="BY25" s="44">
        <v>5.6980056980056926</v>
      </c>
      <c r="BZ25" s="44">
        <v>4.5454545454545192</v>
      </c>
      <c r="CA25" s="44">
        <v>3.9886039886039892</v>
      </c>
      <c r="CB25" s="44">
        <v>2.5495750708215414</v>
      </c>
      <c r="CC25" s="44">
        <v>1.9662921348314377</v>
      </c>
      <c r="CD25" s="44">
        <v>0</v>
      </c>
      <c r="CE25" s="44">
        <v>0.27855153203342198</v>
      </c>
      <c r="CF25" s="44">
        <v>0.56338028169014009</v>
      </c>
      <c r="CG25" s="44">
        <v>1.9774011299435124</v>
      </c>
      <c r="CH25" s="44">
        <v>2.7932960893854775</v>
      </c>
      <c r="CI25" s="44">
        <v>2.1917808219177992</v>
      </c>
      <c r="CJ25" s="44">
        <v>1.3550135501354976</v>
      </c>
      <c r="CK25" s="44">
        <v>-0.53908355795149188</v>
      </c>
      <c r="CL25" s="44">
        <v>0.27173913043478937</v>
      </c>
      <c r="CM25" s="44">
        <v>1.3698630136986356</v>
      </c>
      <c r="CN25" s="44">
        <v>3.8674033149171283</v>
      </c>
      <c r="CO25" s="44">
        <v>4.9586776859504189</v>
      </c>
      <c r="CP25" s="44">
        <v>7.2022160664819923</v>
      </c>
      <c r="CQ25" s="44">
        <v>8.05555555555555</v>
      </c>
      <c r="CR25" s="44">
        <v>8.9635854341736589</v>
      </c>
      <c r="CS25" s="44">
        <v>7.756232686980602</v>
      </c>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c r="AML25" s="44"/>
      <c r="AMM25" s="44"/>
      <c r="AMN25" s="44"/>
      <c r="AMO25" s="44"/>
      <c r="AMP25" s="44"/>
      <c r="AMQ25" s="44"/>
      <c r="AMR25" s="44"/>
      <c r="AMS25" s="44"/>
      <c r="AMT25" s="44"/>
      <c r="AMU25" s="44"/>
      <c r="AMV25" s="44"/>
      <c r="AMW25" s="44"/>
      <c r="AMX25" s="44"/>
      <c r="AMY25" s="44"/>
      <c r="AMZ25" s="44"/>
      <c r="ANA25" s="44"/>
      <c r="ANB25" s="44"/>
      <c r="ANC25" s="44"/>
      <c r="AND25" s="44"/>
      <c r="ANE25" s="44"/>
      <c r="ANF25" s="44"/>
      <c r="ANG25" s="44"/>
      <c r="ANH25" s="44"/>
      <c r="ANI25" s="44"/>
      <c r="ANJ25" s="44"/>
      <c r="ANK25" s="44"/>
      <c r="ANL25" s="44"/>
      <c r="ANM25" s="44"/>
      <c r="ANN25" s="44"/>
      <c r="ANO25" s="44"/>
      <c r="ANP25" s="44"/>
      <c r="ANQ25" s="44"/>
      <c r="ANR25" s="44"/>
      <c r="ANS25" s="44"/>
      <c r="ANT25" s="44"/>
      <c r="ANU25" s="44"/>
      <c r="ANV25" s="44"/>
      <c r="ANW25" s="44"/>
      <c r="ANX25" s="44"/>
      <c r="ANY25" s="44"/>
      <c r="ANZ25" s="44"/>
      <c r="AOA25" s="44"/>
      <c r="AOB25" s="44"/>
      <c r="AOC25" s="44"/>
      <c r="AOD25" s="44"/>
      <c r="AOE25" s="44"/>
      <c r="AOF25" s="44"/>
      <c r="AOG25" s="44"/>
      <c r="AOH25" s="44"/>
      <c r="AOI25" s="44"/>
      <c r="AOJ25" s="44"/>
      <c r="AOK25" s="44"/>
      <c r="AOL25" s="44"/>
      <c r="AOM25" s="44"/>
      <c r="AON25" s="44"/>
      <c r="AOO25" s="44"/>
      <c r="AOP25" s="44"/>
      <c r="AOQ25" s="44"/>
      <c r="AOR25" s="44"/>
      <c r="AOS25" s="44"/>
      <c r="AOT25" s="44"/>
      <c r="AOU25" s="44"/>
      <c r="AOV25" s="44"/>
      <c r="AOW25" s="44"/>
      <c r="AOX25" s="44"/>
      <c r="AOY25" s="44"/>
      <c r="AOZ25" s="44"/>
      <c r="APA25" s="44"/>
      <c r="APB25" s="44"/>
      <c r="APC25" s="44"/>
      <c r="APD25" s="44"/>
      <c r="APE25" s="44"/>
      <c r="APF25" s="44"/>
      <c r="APG25" s="44"/>
      <c r="APH25" s="44"/>
      <c r="API25" s="44"/>
      <c r="APJ25" s="44"/>
      <c r="APK25" s="44"/>
      <c r="APL25" s="44"/>
      <c r="APM25" s="44"/>
      <c r="APN25" s="44"/>
      <c r="APO25" s="44"/>
      <c r="APP25" s="44"/>
      <c r="APQ25" s="44"/>
      <c r="APR25" s="44"/>
      <c r="APS25" s="44"/>
      <c r="APT25" s="44"/>
      <c r="APU25" s="44"/>
      <c r="APV25" s="44"/>
      <c r="APW25" s="44"/>
      <c r="APX25" s="44"/>
      <c r="APY25" s="44"/>
      <c r="APZ25" s="44"/>
      <c r="AQA25" s="44"/>
      <c r="AQB25" s="44"/>
      <c r="AQC25" s="44"/>
      <c r="AQD25" s="44"/>
      <c r="AQE25" s="44"/>
      <c r="AQF25" s="44"/>
      <c r="AQG25" s="44"/>
      <c r="AQH25" s="44"/>
      <c r="AQI25" s="44"/>
      <c r="AQJ25" s="44"/>
      <c r="AQK25" s="44"/>
      <c r="AQL25" s="44"/>
      <c r="AQM25" s="44"/>
      <c r="AQN25" s="44"/>
      <c r="AQO25" s="44"/>
      <c r="AQP25" s="44"/>
      <c r="AQQ25" s="44"/>
      <c r="AQR25" s="44"/>
      <c r="AQS25" s="44"/>
      <c r="AQT25" s="44"/>
      <c r="AQU25" s="44"/>
      <c r="AQV25" s="44"/>
      <c r="AQW25" s="44"/>
      <c r="AQX25" s="44"/>
      <c r="AQY25" s="44"/>
      <c r="AQZ25" s="44"/>
      <c r="ARA25" s="44"/>
      <c r="ARB25" s="44"/>
      <c r="ARC25" s="44"/>
      <c r="ARD25" s="44"/>
      <c r="ARE25" s="44"/>
      <c r="ARF25" s="44"/>
      <c r="ARG25" s="44"/>
      <c r="ARH25" s="44"/>
      <c r="ARI25" s="44"/>
      <c r="ARJ25" s="44"/>
      <c r="ARK25" s="44"/>
      <c r="ARL25" s="44"/>
      <c r="ARM25" s="44"/>
      <c r="ARN25" s="44"/>
      <c r="ARO25" s="44"/>
      <c r="ARP25" s="44"/>
      <c r="ARQ25" s="44"/>
      <c r="ARR25" s="44"/>
      <c r="ARS25" s="44"/>
      <c r="ART25" s="44"/>
      <c r="ARU25" s="44"/>
      <c r="ARV25" s="44"/>
      <c r="ARW25" s="44"/>
      <c r="ARX25" s="44"/>
      <c r="ARY25" s="44"/>
      <c r="ARZ25" s="44"/>
      <c r="ASA25" s="44"/>
      <c r="ASB25" s="44"/>
      <c r="ASC25" s="44"/>
      <c r="ASD25" s="44"/>
      <c r="ASE25" s="44"/>
      <c r="ASF25" s="44"/>
      <c r="ASG25" s="44"/>
      <c r="ASH25" s="44"/>
      <c r="ASI25" s="44"/>
      <c r="ASJ25" s="44"/>
      <c r="ASK25" s="44"/>
      <c r="ASL25" s="44"/>
      <c r="ASM25" s="44"/>
      <c r="ASN25" s="44"/>
      <c r="ASO25" s="44"/>
      <c r="ASP25" s="44"/>
      <c r="ASQ25" s="44"/>
      <c r="ASR25" s="44"/>
      <c r="ASS25" s="44"/>
      <c r="AST25" s="44"/>
      <c r="ASU25" s="44"/>
      <c r="ASV25" s="44"/>
      <c r="ASW25" s="44"/>
      <c r="ASX25" s="44"/>
      <c r="ASY25" s="44"/>
      <c r="ASZ25" s="44"/>
      <c r="ATA25" s="44"/>
      <c r="ATB25" s="44"/>
      <c r="ATC25" s="44"/>
      <c r="ATD25" s="44"/>
      <c r="ATE25" s="44"/>
      <c r="ATF25" s="44"/>
      <c r="ATG25" s="44"/>
      <c r="ATH25" s="44"/>
      <c r="ATI25" s="44"/>
      <c r="ATJ25" s="44"/>
      <c r="ATK25" s="44"/>
      <c r="ATL25" s="44"/>
      <c r="ATM25" s="44"/>
      <c r="ATN25" s="44"/>
      <c r="ATO25" s="44"/>
      <c r="ATP25" s="44"/>
      <c r="ATQ25" s="44"/>
      <c r="ATR25" s="44"/>
      <c r="ATS25" s="44"/>
      <c r="ATT25" s="44"/>
      <c r="ATU25" s="44"/>
      <c r="ATV25" s="44"/>
      <c r="ATW25" s="44"/>
      <c r="ATX25" s="44"/>
      <c r="ATY25" s="44"/>
      <c r="ATZ25" s="44"/>
      <c r="AUA25" s="44"/>
      <c r="AUB25" s="44"/>
      <c r="AUC25" s="44"/>
      <c r="AUD25" s="44"/>
      <c r="AUE25" s="44"/>
      <c r="AUF25" s="44"/>
      <c r="AUG25" s="44"/>
      <c r="AUH25" s="44"/>
      <c r="AUI25" s="44"/>
      <c r="AUJ25" s="44"/>
      <c r="AUK25" s="44"/>
    </row>
    <row r="26" spans="1:1233" x14ac:dyDescent="0.2">
      <c r="A26" s="41" t="s">
        <v>121</v>
      </c>
      <c r="C26" s="41" t="s">
        <v>15</v>
      </c>
      <c r="D26" s="79" t="s">
        <v>81</v>
      </c>
      <c r="E26" s="78">
        <v>45541</v>
      </c>
      <c r="F26" s="44">
        <v>-2.9855725127178712</v>
      </c>
      <c r="G26" s="44">
        <v>-1.5438537928732399</v>
      </c>
      <c r="H26" s="44">
        <v>-1.2517615850120123</v>
      </c>
      <c r="I26" s="44">
        <v>-0.18310445276737974</v>
      </c>
      <c r="J26" s="44">
        <v>-1.2717147369295967</v>
      </c>
      <c r="K26" s="44">
        <v>-1.7365771812080544</v>
      </c>
      <c r="L26" s="44">
        <v>-1.0177474976869494</v>
      </c>
      <c r="M26" s="44">
        <v>5.9121621621627263E-2</v>
      </c>
      <c r="N26" s="44">
        <v>1.7279536942458318</v>
      </c>
      <c r="O26" s="44">
        <v>3.4111465242484096</v>
      </c>
      <c r="P26" s="44">
        <v>3.5565579458709307</v>
      </c>
      <c r="Q26" s="44">
        <v>3.7884017949603166</v>
      </c>
      <c r="R26" s="44">
        <v>2.8195650305166353</v>
      </c>
      <c r="S26" s="44">
        <v>1.6189184607560803</v>
      </c>
      <c r="T26" s="44">
        <v>-5.876427132304185E-2</v>
      </c>
      <c r="U26" s="44">
        <v>-1.0839656466271941</v>
      </c>
      <c r="V26" s="44">
        <v>0.5388112476848006</v>
      </c>
      <c r="W26" s="44">
        <v>1.9124050200631793</v>
      </c>
      <c r="X26" s="44">
        <v>1.9289598912304529</v>
      </c>
      <c r="Y26" s="44">
        <v>0.47269350890519757</v>
      </c>
      <c r="Z26" s="44">
        <v>-0.47694753577105509</v>
      </c>
      <c r="AA26" s="44">
        <v>-1.357767596834647</v>
      </c>
      <c r="AB26" s="44">
        <v>-1.6753224995813554E-2</v>
      </c>
      <c r="AC26" s="44">
        <v>-2.494387627837158E-2</v>
      </c>
      <c r="AD26" s="44">
        <v>1.3627623108435793</v>
      </c>
      <c r="AE26" s="44">
        <v>0.80907498540327971</v>
      </c>
      <c r="AF26" s="44">
        <v>2.0159596808063895</v>
      </c>
      <c r="AG26" s="44">
        <v>3.2285256680435026</v>
      </c>
      <c r="AH26" s="44">
        <v>2.5037682130296224</v>
      </c>
      <c r="AI26" s="44">
        <v>3.3090391220574666</v>
      </c>
      <c r="AJ26" s="44">
        <v>2.7344726969570576</v>
      </c>
      <c r="AK26" s="44">
        <v>4.5030664538351806</v>
      </c>
      <c r="AL26" s="44">
        <v>4.2794686396502302</v>
      </c>
      <c r="AM26" s="44">
        <v>4.5178179361594406</v>
      </c>
      <c r="AN26" s="44">
        <v>4.0549597855227937</v>
      </c>
      <c r="AO26" s="44">
        <v>1.9876912840984584</v>
      </c>
      <c r="AP26" s="44">
        <v>1.5836357637743159</v>
      </c>
      <c r="AQ26" s="44">
        <v>1.80373986430582</v>
      </c>
      <c r="AR26" s="44">
        <v>4.1992589543021763</v>
      </c>
      <c r="AS26" s="44">
        <v>5.7896455985628092</v>
      </c>
      <c r="AT26" s="44">
        <v>9.1904256188219957</v>
      </c>
      <c r="AU26" s="44">
        <v>9.6983457671099504</v>
      </c>
      <c r="AV26" s="44">
        <v>8.5693418810354629</v>
      </c>
      <c r="AW26" s="44">
        <v>6.0696197443524502</v>
      </c>
      <c r="AX26" s="44">
        <v>5.5792953317745697</v>
      </c>
      <c r="AY26" s="44">
        <v>5.413266542780959</v>
      </c>
      <c r="AZ26" s="44">
        <v>3.9533011272141705</v>
      </c>
      <c r="BA26" s="44">
        <v>4.705210796705539</v>
      </c>
      <c r="BB26" s="44">
        <v>4.2952257226372303</v>
      </c>
      <c r="BC26" s="44">
        <v>5.3803641092327492</v>
      </c>
      <c r="BD26" s="44">
        <v>1.5725009877518792</v>
      </c>
      <c r="BE26" s="44">
        <v>-1.0575067541489847</v>
      </c>
      <c r="BF26" s="44">
        <v>-4.1972168187939474</v>
      </c>
      <c r="BG26" s="44">
        <v>-5.2261975162625651</v>
      </c>
      <c r="BH26" s="44">
        <v>-4.3202033036848881</v>
      </c>
      <c r="BI26" s="44">
        <v>-3.2060027285129689</v>
      </c>
      <c r="BJ26" s="44">
        <v>-1.4432989690721709</v>
      </c>
      <c r="BK26" s="44">
        <v>-1.1190311949107135</v>
      </c>
      <c r="BL26" s="44">
        <v>0.33304933777400514</v>
      </c>
      <c r="BM26" s="44">
        <v>1.0436137071651252</v>
      </c>
      <c r="BN26" s="44">
        <v>1.3701829505644136</v>
      </c>
      <c r="BO26" s="44">
        <v>5.3987351534789951E-2</v>
      </c>
      <c r="BP26" s="44">
        <v>1.3147658316477351</v>
      </c>
      <c r="BQ26" s="44">
        <v>2.7305351848962323</v>
      </c>
      <c r="BR26" s="44">
        <v>5.013666536509187</v>
      </c>
      <c r="BS26" s="44">
        <v>4.5394275017549335</v>
      </c>
      <c r="BT26" s="44">
        <v>4.757440824935566</v>
      </c>
      <c r="BU26" s="44">
        <v>4.8234280792420536</v>
      </c>
      <c r="BV26" s="44">
        <v>5.1061521772818974</v>
      </c>
      <c r="BW26" s="44">
        <v>6.7901713045500411</v>
      </c>
      <c r="BX26" s="44">
        <v>7.1097730430754957</v>
      </c>
      <c r="BY26" s="44">
        <v>7.2760906428241068</v>
      </c>
      <c r="BZ26" s="44">
        <v>5.5679287305122394</v>
      </c>
      <c r="CA26" s="44">
        <v>4.7097818546211423</v>
      </c>
      <c r="CB26" s="44">
        <v>2.9332719035552568</v>
      </c>
      <c r="CC26" s="44">
        <v>2.4908869987849247</v>
      </c>
      <c r="CD26" s="44">
        <v>0.3123373243102634</v>
      </c>
      <c r="CE26" s="44">
        <v>1.1340744609415809</v>
      </c>
      <c r="CF26" s="44">
        <v>0.40268456375840422</v>
      </c>
      <c r="CG26" s="44">
        <v>1.5612161051766549</v>
      </c>
      <c r="CH26" s="44">
        <v>1.7471433837080719</v>
      </c>
      <c r="CI26" s="44">
        <v>1.5460550192349487</v>
      </c>
      <c r="CJ26" s="44">
        <v>0.75675675675674903</v>
      </c>
      <c r="CK26" s="44">
        <v>-0.66819945394452906</v>
      </c>
      <c r="CL26" s="44">
        <v>0.17459624618070269</v>
      </c>
      <c r="CM26" s="44">
        <v>1.3913427561837333</v>
      </c>
      <c r="CN26" s="44">
        <v>3.8567698619917934</v>
      </c>
      <c r="CO26" s="44">
        <v>5.1348547717842363</v>
      </c>
      <c r="CP26" s="44">
        <v>7.1243235228704904</v>
      </c>
      <c r="CQ26" s="44">
        <v>7.3478421246772285</v>
      </c>
      <c r="CR26" s="44">
        <v>8.4595959595959549</v>
      </c>
      <c r="CS26" s="44">
        <v>7.5610473668726197</v>
      </c>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c r="FL26" s="50"/>
      <c r="FM26" s="50"/>
      <c r="FN26" s="50"/>
      <c r="FO26" s="50"/>
      <c r="FP26" s="50"/>
      <c r="FQ26" s="50"/>
      <c r="FR26" s="50"/>
      <c r="FS26" s="50"/>
      <c r="FT26" s="50"/>
      <c r="FU26" s="50"/>
      <c r="FV26" s="50"/>
      <c r="FW26" s="50"/>
      <c r="FX26" s="50"/>
      <c r="FY26" s="50"/>
      <c r="FZ26" s="50"/>
      <c r="GA26" s="50"/>
      <c r="GB26" s="50"/>
      <c r="GC26" s="50"/>
      <c r="GD26" s="50"/>
      <c r="GE26" s="50"/>
      <c r="GF26" s="50"/>
      <c r="GG26" s="50"/>
      <c r="GH26" s="50"/>
      <c r="GI26" s="50"/>
      <c r="GJ26" s="50"/>
      <c r="GK26" s="50"/>
      <c r="GL26" s="50"/>
      <c r="GM26" s="50"/>
      <c r="GN26" s="50"/>
      <c r="GO26" s="50"/>
      <c r="GP26" s="50"/>
      <c r="GQ26" s="50"/>
      <c r="GR26" s="50"/>
      <c r="GS26" s="50"/>
      <c r="GT26" s="50"/>
      <c r="GU26" s="50"/>
      <c r="GV26" s="50"/>
      <c r="GW26" s="50"/>
      <c r="GX26" s="50"/>
      <c r="GY26" s="50"/>
      <c r="GZ26" s="50"/>
      <c r="HA26" s="50"/>
      <c r="HB26" s="50"/>
      <c r="HC26" s="50"/>
      <c r="HD26" s="50"/>
      <c r="HE26" s="50"/>
      <c r="HF26" s="50"/>
      <c r="HG26" s="50"/>
      <c r="HH26" s="50"/>
      <c r="HI26" s="50"/>
      <c r="HJ26" s="50"/>
      <c r="HK26" s="50"/>
      <c r="HL26" s="50"/>
      <c r="HM26" s="50"/>
      <c r="HN26" s="50"/>
      <c r="HO26" s="50"/>
      <c r="HP26" s="50"/>
      <c r="HQ26" s="50"/>
      <c r="HR26" s="50"/>
      <c r="HS26" s="50"/>
      <c r="HT26" s="50"/>
      <c r="HU26" s="50"/>
      <c r="HV26" s="50"/>
      <c r="HW26" s="50"/>
      <c r="HX26" s="50"/>
      <c r="HY26" s="50"/>
      <c r="HZ26" s="50"/>
      <c r="IA26" s="50"/>
      <c r="IB26" s="50"/>
      <c r="IC26" s="50"/>
      <c r="ID26" s="50"/>
      <c r="IE26" s="50"/>
      <c r="IF26" s="50"/>
      <c r="IG26" s="50"/>
      <c r="IH26" s="50"/>
      <c r="II26" s="50"/>
      <c r="IJ26" s="50"/>
      <c r="IK26" s="50"/>
      <c r="IL26" s="50"/>
      <c r="IM26" s="50"/>
      <c r="IN26" s="50"/>
      <c r="IO26" s="50"/>
      <c r="IP26" s="50"/>
      <c r="IQ26" s="50"/>
      <c r="IR26" s="50"/>
      <c r="IS26" s="50"/>
      <c r="IT26" s="50"/>
      <c r="IU26" s="50"/>
      <c r="IV26" s="50"/>
      <c r="IW26" s="50"/>
      <c r="IX26" s="50"/>
      <c r="IY26" s="50"/>
      <c r="IZ26" s="50"/>
      <c r="JA26" s="50"/>
      <c r="JB26" s="50"/>
      <c r="JC26" s="50"/>
      <c r="JD26" s="50"/>
      <c r="JE26" s="50"/>
      <c r="JF26" s="50"/>
      <c r="JG26" s="50"/>
      <c r="JH26" s="50"/>
      <c r="JI26" s="50"/>
      <c r="JJ26" s="50"/>
      <c r="JK26" s="50"/>
      <c r="JL26" s="50"/>
      <c r="JM26" s="50"/>
      <c r="JN26" s="50"/>
      <c r="JO26" s="50"/>
      <c r="JP26" s="50"/>
      <c r="JQ26" s="50"/>
      <c r="JR26" s="50"/>
      <c r="JS26" s="50"/>
      <c r="JT26" s="50"/>
      <c r="JU26" s="50"/>
      <c r="JV26" s="50"/>
      <c r="JW26" s="50"/>
      <c r="JX26" s="50"/>
      <c r="JY26" s="50"/>
      <c r="JZ26" s="50"/>
      <c r="KA26" s="50"/>
      <c r="KB26" s="50"/>
      <c r="KC26" s="50"/>
      <c r="KD26" s="50"/>
      <c r="KE26" s="50"/>
      <c r="KF26" s="50"/>
      <c r="KG26" s="50"/>
      <c r="KH26" s="50"/>
      <c r="KI26" s="50"/>
      <c r="KJ26" s="50"/>
      <c r="KK26" s="50"/>
      <c r="KL26" s="50"/>
      <c r="KM26" s="50"/>
      <c r="KN26" s="50"/>
      <c r="KO26" s="50"/>
      <c r="KP26" s="50"/>
      <c r="KQ26" s="50"/>
      <c r="KR26" s="50"/>
      <c r="KS26" s="50"/>
      <c r="KT26" s="50"/>
      <c r="KU26" s="50"/>
      <c r="KV26" s="50"/>
      <c r="KW26" s="50"/>
      <c r="KX26" s="50"/>
      <c r="KY26" s="50"/>
      <c r="KZ26" s="50"/>
      <c r="LA26" s="50"/>
      <c r="LB26" s="50"/>
      <c r="LC26" s="50"/>
      <c r="LD26" s="50"/>
      <c r="LE26" s="50"/>
      <c r="LF26" s="50"/>
      <c r="LG26" s="50"/>
      <c r="LH26" s="50"/>
      <c r="LI26" s="50"/>
      <c r="LJ26" s="50"/>
      <c r="LK26" s="50"/>
      <c r="LL26" s="50"/>
      <c r="LM26" s="50"/>
      <c r="LN26" s="50"/>
      <c r="LO26" s="50"/>
      <c r="LP26" s="50"/>
      <c r="LQ26" s="50"/>
      <c r="LR26" s="50"/>
      <c r="LS26" s="50"/>
      <c r="LT26" s="50"/>
      <c r="LU26" s="50"/>
      <c r="LV26" s="50"/>
      <c r="LW26" s="50"/>
      <c r="LX26" s="50"/>
      <c r="LY26" s="50"/>
      <c r="LZ26" s="50"/>
      <c r="MA26" s="50"/>
      <c r="MB26" s="50"/>
      <c r="MC26" s="50"/>
      <c r="MD26" s="50"/>
      <c r="ME26" s="50"/>
      <c r="MF26" s="50"/>
      <c r="MG26" s="50"/>
      <c r="MH26" s="50"/>
      <c r="MI26" s="50"/>
      <c r="MJ26" s="50"/>
      <c r="MK26" s="50"/>
      <c r="ML26" s="50"/>
      <c r="MM26" s="50"/>
      <c r="MN26" s="50"/>
      <c r="MO26" s="50"/>
      <c r="MP26" s="50"/>
      <c r="MQ26" s="50"/>
      <c r="MR26" s="50"/>
      <c r="MS26" s="50"/>
      <c r="MT26" s="50"/>
      <c r="MU26" s="50"/>
      <c r="MV26" s="50"/>
      <c r="MW26" s="50"/>
      <c r="MX26" s="50"/>
      <c r="MY26" s="50"/>
      <c r="MZ26" s="50"/>
      <c r="NA26" s="50"/>
      <c r="NB26" s="50"/>
      <c r="NC26" s="50"/>
      <c r="ND26" s="50"/>
      <c r="NE26" s="50"/>
      <c r="NF26" s="50"/>
      <c r="NG26" s="50"/>
      <c r="NH26" s="50"/>
      <c r="NI26" s="50"/>
      <c r="NJ26" s="50"/>
      <c r="NK26" s="50"/>
      <c r="NL26" s="50"/>
      <c r="NM26" s="50"/>
      <c r="NN26" s="50"/>
      <c r="NO26" s="50"/>
      <c r="NP26" s="50"/>
      <c r="NQ26" s="50"/>
      <c r="NR26" s="50"/>
      <c r="NS26" s="50"/>
      <c r="NT26" s="50"/>
      <c r="NU26" s="50"/>
      <c r="NV26" s="50"/>
      <c r="NW26" s="50"/>
      <c r="NX26" s="50"/>
      <c r="NY26" s="50"/>
      <c r="NZ26" s="50"/>
      <c r="OA26" s="50"/>
      <c r="OB26" s="50"/>
      <c r="OC26" s="50"/>
      <c r="OD26" s="50"/>
      <c r="OE26" s="50"/>
      <c r="OF26" s="50"/>
      <c r="OG26" s="50"/>
      <c r="OH26" s="50"/>
      <c r="OI26" s="50"/>
      <c r="OJ26" s="50"/>
      <c r="OK26" s="50"/>
      <c r="OL26" s="50"/>
      <c r="OM26" s="50"/>
      <c r="ON26" s="50"/>
      <c r="OO26" s="50"/>
      <c r="OP26" s="50"/>
      <c r="OQ26" s="50"/>
      <c r="OR26" s="50"/>
      <c r="OS26" s="50"/>
      <c r="OT26" s="50"/>
      <c r="OU26" s="50"/>
      <c r="OV26" s="50"/>
      <c r="OW26" s="50"/>
      <c r="OX26" s="50"/>
      <c r="OY26" s="50"/>
      <c r="OZ26" s="50"/>
      <c r="PA26" s="50"/>
      <c r="PB26" s="50"/>
      <c r="PC26" s="50"/>
      <c r="PD26" s="50"/>
      <c r="PE26" s="50"/>
      <c r="PF26" s="50"/>
      <c r="PG26" s="50"/>
      <c r="PH26" s="50"/>
      <c r="PI26" s="50"/>
      <c r="PJ26" s="50"/>
      <c r="PK26" s="50"/>
      <c r="PL26" s="50"/>
      <c r="PM26" s="50"/>
      <c r="PN26" s="50"/>
      <c r="PO26" s="50"/>
      <c r="PP26" s="50"/>
      <c r="PQ26" s="50"/>
      <c r="PR26" s="50"/>
      <c r="PS26" s="50"/>
      <c r="PT26" s="50"/>
      <c r="PU26" s="50"/>
      <c r="PV26" s="50"/>
      <c r="PW26" s="50"/>
      <c r="PX26" s="50"/>
      <c r="PY26" s="50"/>
      <c r="PZ26" s="50"/>
      <c r="QA26" s="50"/>
      <c r="QB26" s="50"/>
      <c r="QC26" s="50"/>
      <c r="QD26" s="50"/>
      <c r="QE26" s="50"/>
      <c r="QF26" s="50"/>
      <c r="QG26" s="50"/>
      <c r="QH26" s="50"/>
      <c r="QI26" s="50"/>
      <c r="QJ26" s="50"/>
      <c r="QK26" s="50"/>
      <c r="QL26" s="50"/>
      <c r="QM26" s="50"/>
      <c r="QN26" s="50"/>
      <c r="QO26" s="50"/>
      <c r="QP26" s="50"/>
      <c r="QQ26" s="50"/>
      <c r="QR26" s="50"/>
      <c r="QS26" s="50"/>
      <c r="QT26" s="50"/>
      <c r="QU26" s="50"/>
      <c r="QV26" s="50"/>
      <c r="QW26" s="50"/>
      <c r="QX26" s="50"/>
      <c r="QY26" s="50"/>
      <c r="QZ26" s="50"/>
      <c r="RA26" s="50"/>
      <c r="RB26" s="50"/>
      <c r="RC26" s="50"/>
      <c r="RD26" s="50"/>
      <c r="RE26" s="50"/>
      <c r="RF26" s="50"/>
      <c r="RG26" s="50"/>
      <c r="RH26" s="50"/>
      <c r="RI26" s="50"/>
      <c r="RJ26" s="50"/>
      <c r="RK26" s="50"/>
      <c r="RL26" s="50"/>
      <c r="RM26" s="50"/>
      <c r="RN26" s="50"/>
      <c r="RO26" s="50"/>
      <c r="RP26" s="50"/>
      <c r="RQ26" s="50"/>
      <c r="RR26" s="50"/>
      <c r="RS26" s="50"/>
      <c r="RT26" s="50"/>
      <c r="RU26" s="50"/>
      <c r="RV26" s="50"/>
      <c r="RW26" s="50"/>
      <c r="RX26" s="50"/>
      <c r="RY26" s="50"/>
      <c r="RZ26" s="50"/>
      <c r="SA26" s="50"/>
      <c r="SB26" s="50"/>
      <c r="SC26" s="50"/>
      <c r="SD26" s="50"/>
      <c r="SE26" s="50"/>
      <c r="SF26" s="50"/>
      <c r="SG26" s="50"/>
      <c r="SH26" s="50"/>
      <c r="SI26" s="50"/>
      <c r="SJ26" s="50"/>
      <c r="SK26" s="50"/>
      <c r="SL26" s="50"/>
      <c r="SM26" s="50"/>
      <c r="SN26" s="50"/>
      <c r="SO26" s="50"/>
      <c r="SP26" s="50"/>
      <c r="SQ26" s="50"/>
      <c r="SR26" s="50"/>
      <c r="SS26" s="50"/>
      <c r="ST26" s="50"/>
      <c r="SU26" s="50"/>
      <c r="SV26" s="50"/>
      <c r="SW26" s="50"/>
      <c r="SX26" s="50"/>
      <c r="SY26" s="50"/>
      <c r="SZ26" s="50"/>
      <c r="TA26" s="50"/>
      <c r="TB26" s="50"/>
      <c r="TC26" s="50"/>
      <c r="TD26" s="50"/>
      <c r="TE26" s="50"/>
      <c r="TF26" s="50"/>
      <c r="TG26" s="50"/>
      <c r="TH26" s="50"/>
      <c r="TI26" s="50"/>
      <c r="TJ26" s="50"/>
      <c r="TK26" s="50"/>
      <c r="TL26" s="50"/>
      <c r="TM26" s="50"/>
      <c r="TN26" s="50"/>
      <c r="TO26" s="50"/>
      <c r="TP26" s="50"/>
      <c r="TQ26" s="50"/>
      <c r="TR26" s="50"/>
      <c r="TS26" s="50"/>
      <c r="TT26" s="50"/>
      <c r="TU26" s="50"/>
      <c r="TV26" s="50"/>
      <c r="TW26" s="50"/>
      <c r="TX26" s="50"/>
      <c r="TY26" s="50"/>
      <c r="TZ26" s="50"/>
      <c r="UA26" s="50"/>
      <c r="UB26" s="50"/>
      <c r="UC26" s="50"/>
      <c r="UD26" s="50"/>
      <c r="UE26" s="50"/>
      <c r="UF26" s="50"/>
      <c r="UG26" s="50"/>
      <c r="UH26" s="50"/>
      <c r="UI26" s="50"/>
      <c r="UJ26" s="50"/>
      <c r="UK26" s="50"/>
      <c r="UL26" s="50"/>
      <c r="UM26" s="50"/>
      <c r="UN26" s="50"/>
      <c r="UO26" s="50"/>
      <c r="UP26" s="50"/>
      <c r="UQ26" s="50"/>
      <c r="UR26" s="50"/>
      <c r="US26" s="50"/>
      <c r="UT26" s="50"/>
      <c r="UU26" s="50"/>
      <c r="UV26" s="50"/>
      <c r="UW26" s="50"/>
      <c r="UX26" s="50"/>
      <c r="UY26" s="50"/>
      <c r="UZ26" s="50"/>
      <c r="VA26" s="50"/>
      <c r="VB26" s="50"/>
      <c r="VC26" s="50"/>
      <c r="VD26" s="50"/>
      <c r="VE26" s="50"/>
      <c r="VF26" s="50"/>
      <c r="VG26" s="50"/>
      <c r="VH26" s="50"/>
      <c r="VI26" s="50"/>
      <c r="VJ26" s="50"/>
      <c r="VK26" s="50"/>
      <c r="VL26" s="50"/>
      <c r="VM26" s="50"/>
      <c r="VN26" s="50"/>
      <c r="VO26" s="50"/>
      <c r="VP26" s="50"/>
      <c r="VQ26" s="50"/>
      <c r="VR26" s="50"/>
      <c r="VS26" s="50"/>
      <c r="VT26" s="50"/>
      <c r="VU26" s="50"/>
      <c r="VV26" s="50"/>
      <c r="VW26" s="50"/>
      <c r="VX26" s="50"/>
      <c r="VY26" s="50"/>
      <c r="VZ26" s="50"/>
      <c r="WA26" s="50"/>
      <c r="WB26" s="50"/>
      <c r="WC26" s="50"/>
      <c r="WD26" s="50"/>
      <c r="WE26" s="50"/>
      <c r="WF26" s="50"/>
      <c r="WG26" s="50"/>
      <c r="WH26" s="50"/>
      <c r="WI26" s="50"/>
      <c r="WJ26" s="50"/>
      <c r="WK26" s="50"/>
      <c r="WL26" s="50"/>
      <c r="WM26" s="50"/>
      <c r="WN26" s="50"/>
      <c r="WO26" s="50"/>
      <c r="WP26" s="50"/>
      <c r="WQ26" s="50"/>
      <c r="WR26" s="50"/>
      <c r="WS26" s="50"/>
      <c r="WT26" s="50"/>
      <c r="WU26" s="50"/>
      <c r="WV26" s="50"/>
      <c r="WW26" s="50"/>
      <c r="WX26" s="50"/>
      <c r="WY26" s="50"/>
      <c r="WZ26" s="50"/>
      <c r="XA26" s="50"/>
      <c r="XB26" s="50"/>
      <c r="XC26" s="50"/>
      <c r="XD26" s="50"/>
      <c r="XE26" s="50"/>
      <c r="XF26" s="50"/>
      <c r="XG26" s="50"/>
      <c r="XH26" s="50"/>
      <c r="XI26" s="50"/>
      <c r="XJ26" s="50"/>
      <c r="XK26" s="50"/>
      <c r="XL26" s="50"/>
      <c r="XM26" s="50"/>
      <c r="XN26" s="50"/>
      <c r="XO26" s="50"/>
      <c r="XP26" s="50"/>
      <c r="XQ26" s="50"/>
      <c r="XR26" s="50"/>
      <c r="XS26" s="50"/>
      <c r="XT26" s="50"/>
      <c r="XU26" s="50"/>
      <c r="XV26" s="50"/>
      <c r="XW26" s="50"/>
      <c r="XX26" s="50"/>
      <c r="XY26" s="50"/>
      <c r="XZ26" s="50"/>
      <c r="YA26" s="50"/>
      <c r="YB26" s="50"/>
      <c r="YC26" s="50"/>
      <c r="YD26" s="50"/>
      <c r="YE26" s="50"/>
      <c r="YF26" s="50"/>
      <c r="YG26" s="50"/>
      <c r="YH26" s="50"/>
      <c r="YI26" s="50"/>
      <c r="YJ26" s="50"/>
      <c r="YK26" s="50"/>
      <c r="YL26" s="50"/>
      <c r="YM26" s="50"/>
      <c r="YN26" s="50"/>
      <c r="YO26" s="50"/>
      <c r="YP26" s="50"/>
      <c r="YQ26" s="50"/>
      <c r="YR26" s="50"/>
      <c r="YS26" s="50"/>
      <c r="YT26" s="50"/>
      <c r="YU26" s="50"/>
      <c r="YV26" s="50"/>
      <c r="YW26" s="50"/>
      <c r="YX26" s="50"/>
      <c r="YY26" s="50"/>
      <c r="YZ26" s="50"/>
      <c r="ZA26" s="50"/>
      <c r="ZB26" s="50"/>
      <c r="ZC26" s="50"/>
      <c r="ZD26" s="50"/>
      <c r="ZE26" s="50"/>
      <c r="ZF26" s="50"/>
      <c r="ZG26" s="50"/>
      <c r="ZH26" s="50"/>
      <c r="ZI26" s="50"/>
      <c r="ZJ26" s="50"/>
      <c r="ZK26" s="50"/>
      <c r="ZL26" s="50"/>
      <c r="ZM26" s="50"/>
      <c r="ZN26" s="50"/>
      <c r="ZO26" s="50"/>
      <c r="ZP26" s="50"/>
      <c r="ZQ26" s="50"/>
      <c r="ZR26" s="50"/>
      <c r="ZS26" s="50"/>
      <c r="ZT26" s="50"/>
      <c r="ZU26" s="50"/>
      <c r="ZV26" s="50"/>
      <c r="ZW26" s="50"/>
      <c r="ZX26" s="50"/>
      <c r="ZY26" s="50"/>
      <c r="ZZ26" s="50"/>
      <c r="AAA26" s="50"/>
      <c r="AAB26" s="50"/>
      <c r="AAC26" s="50"/>
      <c r="AAD26" s="50"/>
      <c r="AAE26" s="50"/>
      <c r="AAF26" s="50"/>
      <c r="AAG26" s="50"/>
      <c r="AAH26" s="50"/>
      <c r="AAI26" s="50"/>
      <c r="AAJ26" s="50"/>
      <c r="AAK26" s="50"/>
      <c r="AAL26" s="50"/>
      <c r="AAM26" s="50"/>
      <c r="AAN26" s="50"/>
      <c r="AAO26" s="50"/>
      <c r="AAP26" s="50"/>
      <c r="AAQ26" s="50"/>
      <c r="AAR26" s="50"/>
      <c r="AAS26" s="50"/>
      <c r="AAT26" s="50"/>
      <c r="AAU26" s="50"/>
      <c r="AAV26" s="50"/>
      <c r="AAW26" s="50"/>
      <c r="AAX26" s="50"/>
      <c r="AAY26" s="50"/>
      <c r="AAZ26" s="50"/>
      <c r="ABA26" s="50"/>
      <c r="ABB26" s="50"/>
      <c r="ABC26" s="50"/>
      <c r="ABD26" s="50"/>
      <c r="ABE26" s="50"/>
      <c r="ABF26" s="50"/>
      <c r="ABG26" s="50"/>
      <c r="ABH26" s="50"/>
      <c r="ABI26" s="50"/>
      <c r="ABJ26" s="50"/>
      <c r="ABK26" s="50"/>
      <c r="ABL26" s="50"/>
      <c r="ABM26" s="50"/>
      <c r="ABN26" s="50"/>
      <c r="ABO26" s="50"/>
      <c r="ABP26" s="50"/>
      <c r="ABQ26" s="50"/>
      <c r="ABR26" s="50"/>
      <c r="ABS26" s="50"/>
      <c r="ABT26" s="50"/>
      <c r="ABU26" s="50"/>
      <c r="ABV26" s="50"/>
      <c r="ABW26" s="50"/>
      <c r="ABX26" s="50"/>
      <c r="ABY26" s="50"/>
      <c r="ABZ26" s="50"/>
      <c r="ACA26" s="50"/>
      <c r="ACB26" s="50"/>
      <c r="ACC26" s="50"/>
      <c r="ACD26" s="50"/>
      <c r="ACE26" s="50"/>
      <c r="ACF26" s="50"/>
      <c r="ACG26" s="50"/>
      <c r="ACH26" s="50"/>
      <c r="ACI26" s="50"/>
      <c r="ACJ26" s="50"/>
      <c r="ACK26" s="50"/>
      <c r="ACL26" s="50"/>
      <c r="ACM26" s="50"/>
      <c r="ACN26" s="50"/>
      <c r="ACO26" s="50"/>
      <c r="ACP26" s="50"/>
      <c r="ACQ26" s="50"/>
      <c r="ACR26" s="50"/>
      <c r="ACS26" s="50"/>
      <c r="ACT26" s="50"/>
      <c r="ACU26" s="50"/>
      <c r="ACV26" s="50"/>
      <c r="ACW26" s="50"/>
      <c r="ACX26" s="50"/>
      <c r="ACY26" s="50"/>
      <c r="ACZ26" s="50"/>
      <c r="ADA26" s="50"/>
      <c r="ADB26" s="50"/>
      <c r="ADC26" s="50"/>
      <c r="ADD26" s="50"/>
      <c r="ADE26" s="50"/>
      <c r="ADF26" s="50"/>
      <c r="ADG26" s="50"/>
      <c r="ADH26" s="50"/>
      <c r="ADI26" s="50"/>
      <c r="ADJ26" s="50"/>
      <c r="ADK26" s="50"/>
      <c r="ADL26" s="50"/>
      <c r="ADM26" s="50"/>
      <c r="ADN26" s="50"/>
      <c r="ADO26" s="50"/>
      <c r="ADP26" s="50"/>
      <c r="ADQ26" s="50"/>
      <c r="ADR26" s="50"/>
      <c r="ADS26" s="50"/>
      <c r="ADT26" s="50"/>
      <c r="ADU26" s="50"/>
      <c r="ADV26" s="50"/>
      <c r="ADW26" s="50"/>
      <c r="ADX26" s="50"/>
      <c r="ADY26" s="50"/>
      <c r="ADZ26" s="50"/>
      <c r="AEA26" s="50"/>
      <c r="AEB26" s="50"/>
      <c r="AEC26" s="50"/>
      <c r="AED26" s="50"/>
      <c r="AEE26" s="50"/>
      <c r="AEF26" s="50"/>
      <c r="AEG26" s="50"/>
      <c r="AEH26" s="50"/>
      <c r="AEI26" s="50"/>
      <c r="AEJ26" s="50"/>
      <c r="AEK26" s="50"/>
      <c r="AEL26" s="50"/>
      <c r="AEM26" s="50"/>
      <c r="AEN26" s="50"/>
      <c r="AEO26" s="50"/>
      <c r="AEP26" s="50"/>
      <c r="AEQ26" s="50"/>
      <c r="AER26" s="50"/>
      <c r="AES26" s="50"/>
      <c r="AET26" s="50"/>
      <c r="AEU26" s="50"/>
      <c r="AEV26" s="50"/>
      <c r="AEW26" s="50"/>
      <c r="AEX26" s="50"/>
      <c r="AEY26" s="50"/>
      <c r="AEZ26" s="50"/>
      <c r="AFA26" s="50"/>
      <c r="AFB26" s="50"/>
      <c r="AFC26" s="50"/>
      <c r="AFD26" s="50"/>
      <c r="AFE26" s="50"/>
      <c r="AFF26" s="50"/>
      <c r="AFG26" s="50"/>
      <c r="AFH26" s="50"/>
      <c r="AFI26" s="50"/>
      <c r="AFJ26" s="50"/>
      <c r="AFK26" s="50"/>
      <c r="AFL26" s="50"/>
      <c r="AFM26" s="50"/>
      <c r="AFN26" s="50"/>
      <c r="AFO26" s="50"/>
      <c r="AFP26" s="50"/>
      <c r="AFQ26" s="50"/>
      <c r="AFR26" s="50"/>
      <c r="AFS26" s="50"/>
      <c r="AFT26" s="50"/>
      <c r="AFU26" s="50"/>
      <c r="AFV26" s="50"/>
      <c r="AFW26" s="50"/>
      <c r="AFX26" s="50"/>
      <c r="AFY26" s="50"/>
      <c r="AFZ26" s="50"/>
      <c r="AGA26" s="50"/>
      <c r="AGB26" s="50"/>
      <c r="AGC26" s="50"/>
      <c r="AGD26" s="50"/>
      <c r="AGE26" s="50"/>
      <c r="AGF26" s="50"/>
      <c r="AGG26" s="50"/>
      <c r="AGH26" s="50"/>
      <c r="AGI26" s="50"/>
      <c r="AGJ26" s="50"/>
      <c r="AGK26" s="50"/>
      <c r="AGL26" s="50"/>
      <c r="AGM26" s="50"/>
      <c r="AGN26" s="50"/>
      <c r="AGO26" s="50"/>
      <c r="AGP26" s="50"/>
      <c r="AGQ26" s="50"/>
      <c r="AGR26" s="50"/>
      <c r="AGS26" s="50"/>
      <c r="AGT26" s="50"/>
      <c r="AGU26" s="50"/>
      <c r="AGV26" s="50"/>
      <c r="AGW26" s="50"/>
      <c r="AGX26" s="50"/>
      <c r="AGY26" s="50"/>
      <c r="AGZ26" s="50"/>
      <c r="AHA26" s="50"/>
      <c r="AHB26" s="50"/>
      <c r="AHC26" s="50"/>
      <c r="AHD26" s="50"/>
      <c r="AHE26" s="50"/>
      <c r="AHF26" s="50"/>
      <c r="AHG26" s="50"/>
      <c r="AHH26" s="50"/>
      <c r="AHI26" s="50"/>
      <c r="AHJ26" s="50"/>
      <c r="AHK26" s="50"/>
      <c r="AHL26" s="50"/>
      <c r="AHM26" s="50"/>
      <c r="AHN26" s="50"/>
      <c r="AHO26" s="50"/>
      <c r="AHP26" s="50"/>
      <c r="AHQ26" s="50"/>
      <c r="AHR26" s="50"/>
      <c r="AHS26" s="50"/>
      <c r="AHT26" s="50"/>
      <c r="AHU26" s="50"/>
      <c r="AHV26" s="50"/>
      <c r="AHW26" s="50"/>
      <c r="AHX26" s="50"/>
      <c r="AHY26" s="50"/>
      <c r="AHZ26" s="50"/>
      <c r="AIA26" s="50"/>
      <c r="AIB26" s="50"/>
      <c r="AIC26" s="50"/>
      <c r="AID26" s="50"/>
      <c r="AIE26" s="50"/>
      <c r="AIF26" s="50"/>
      <c r="AIG26" s="50"/>
      <c r="AIH26" s="50"/>
      <c r="AII26" s="50"/>
      <c r="AIJ26" s="50"/>
      <c r="AIK26" s="50"/>
      <c r="AIL26" s="50"/>
      <c r="AIM26" s="50"/>
      <c r="AIN26" s="50"/>
      <c r="AIO26" s="50"/>
      <c r="AIP26" s="50"/>
      <c r="AIQ26" s="50"/>
      <c r="AIR26" s="50"/>
      <c r="AIS26" s="50"/>
      <c r="AIT26" s="50"/>
      <c r="AIU26" s="50"/>
      <c r="AIV26" s="50"/>
      <c r="AIW26" s="50"/>
      <c r="AIX26" s="50"/>
      <c r="AIY26" s="50"/>
      <c r="AIZ26" s="50"/>
      <c r="AJA26" s="50"/>
      <c r="AJB26" s="50"/>
      <c r="AJC26" s="50"/>
      <c r="AJD26" s="50"/>
      <c r="AJE26" s="50"/>
      <c r="AJF26" s="50"/>
      <c r="AJG26" s="50"/>
      <c r="AJH26" s="50"/>
      <c r="AJI26" s="50"/>
      <c r="AJJ26" s="50"/>
      <c r="AJK26" s="50"/>
      <c r="AJL26" s="50"/>
      <c r="AJM26" s="50"/>
      <c r="AJN26" s="50"/>
      <c r="AJO26" s="50"/>
      <c r="AJP26" s="50"/>
      <c r="AJQ26" s="50"/>
      <c r="AJR26" s="50"/>
      <c r="AJS26" s="50"/>
      <c r="AJT26" s="50"/>
      <c r="AJU26" s="50"/>
      <c r="AJV26" s="50"/>
      <c r="AJW26" s="50"/>
      <c r="AJX26" s="50"/>
      <c r="AJY26" s="50"/>
      <c r="AJZ26" s="50"/>
      <c r="AKA26" s="50"/>
      <c r="AKB26" s="50"/>
      <c r="AKC26" s="50"/>
      <c r="AKD26" s="50"/>
      <c r="AKE26" s="50"/>
      <c r="AKF26" s="50"/>
      <c r="AKG26" s="50"/>
      <c r="AKH26" s="50"/>
      <c r="AKI26" s="50"/>
      <c r="AKJ26" s="50"/>
      <c r="AKK26" s="50"/>
      <c r="AKL26" s="50"/>
      <c r="AKM26" s="50"/>
      <c r="AKN26" s="50"/>
      <c r="AKO26" s="50"/>
      <c r="AKP26" s="50"/>
      <c r="AKQ26" s="50"/>
      <c r="AKR26" s="50"/>
      <c r="AKS26" s="50"/>
      <c r="AKT26" s="50"/>
      <c r="AKU26" s="50"/>
      <c r="AKV26" s="50"/>
      <c r="AKW26" s="50"/>
      <c r="AKX26" s="50"/>
      <c r="AKY26" s="50"/>
      <c r="AKZ26" s="50"/>
      <c r="ALA26" s="50"/>
      <c r="ALB26" s="50"/>
      <c r="ALC26" s="50"/>
      <c r="ALD26" s="50"/>
      <c r="ALE26" s="50"/>
      <c r="ALF26" s="50"/>
      <c r="ALG26" s="50"/>
      <c r="ALH26" s="50"/>
      <c r="ALI26" s="50"/>
      <c r="ALJ26" s="50"/>
      <c r="ALK26" s="50"/>
      <c r="ALL26" s="50"/>
      <c r="ALM26" s="50"/>
      <c r="ALN26" s="50"/>
      <c r="ALO26" s="50"/>
      <c r="ALP26" s="50"/>
      <c r="ALQ26" s="50"/>
      <c r="ALR26" s="50"/>
      <c r="ALS26" s="50"/>
      <c r="ALT26" s="50"/>
      <c r="ALU26" s="50"/>
      <c r="ALV26" s="50"/>
      <c r="ALW26" s="50"/>
      <c r="ALX26" s="50"/>
      <c r="ALY26" s="50"/>
      <c r="ALZ26" s="50"/>
      <c r="AMA26" s="50"/>
      <c r="AMB26" s="50"/>
      <c r="AMC26" s="50"/>
      <c r="AMD26" s="50"/>
      <c r="AME26" s="50"/>
      <c r="AMF26" s="50"/>
      <c r="AMG26" s="50"/>
      <c r="AMH26" s="50"/>
      <c r="AMI26" s="50"/>
      <c r="AMJ26" s="50"/>
      <c r="AMK26" s="50"/>
      <c r="AML26" s="50"/>
      <c r="AMM26" s="50"/>
      <c r="AMN26" s="50"/>
      <c r="AMO26" s="50"/>
      <c r="AMP26" s="50"/>
      <c r="AMQ26" s="50"/>
      <c r="AMR26" s="50"/>
      <c r="AMS26" s="50"/>
      <c r="AMT26" s="50"/>
      <c r="AMU26" s="50"/>
      <c r="AMV26" s="50"/>
      <c r="AMW26" s="50"/>
      <c r="AMX26" s="50"/>
      <c r="AMY26" s="50"/>
      <c r="AMZ26" s="50"/>
      <c r="ANA26" s="50"/>
      <c r="ANB26" s="50"/>
      <c r="ANC26" s="50"/>
      <c r="AND26" s="50"/>
      <c r="ANE26" s="50"/>
      <c r="ANF26" s="50"/>
      <c r="ANG26" s="50"/>
      <c r="ANH26" s="50"/>
      <c r="ANI26" s="50"/>
      <c r="ANJ26" s="50"/>
      <c r="ANK26" s="50"/>
      <c r="ANL26" s="50"/>
      <c r="ANM26" s="50"/>
      <c r="ANN26" s="50"/>
      <c r="ANO26" s="50"/>
      <c r="ANP26" s="50"/>
      <c r="ANQ26" s="50"/>
      <c r="ANR26" s="50"/>
      <c r="ANS26" s="50"/>
      <c r="ANT26" s="50"/>
      <c r="ANU26" s="50"/>
      <c r="ANV26" s="50"/>
      <c r="ANW26" s="50"/>
      <c r="ANX26" s="50"/>
      <c r="ANY26" s="50"/>
      <c r="ANZ26" s="50"/>
      <c r="AOA26" s="50"/>
      <c r="AOB26" s="50"/>
      <c r="AOC26" s="50"/>
      <c r="AOD26" s="50"/>
      <c r="AOE26" s="50"/>
      <c r="AOF26" s="50"/>
      <c r="AOG26" s="50"/>
      <c r="AOH26" s="50"/>
      <c r="AOI26" s="50"/>
      <c r="AOJ26" s="50"/>
      <c r="AOK26" s="50"/>
      <c r="AOL26" s="50"/>
      <c r="AOM26" s="50"/>
      <c r="AON26" s="50"/>
      <c r="AOO26" s="50"/>
      <c r="AOP26" s="50"/>
      <c r="AOQ26" s="50"/>
      <c r="AOR26" s="50"/>
      <c r="AOS26" s="50"/>
      <c r="AOT26" s="50"/>
      <c r="AOU26" s="50"/>
      <c r="AOV26" s="50"/>
      <c r="AOW26" s="50"/>
      <c r="AOX26" s="50"/>
      <c r="AOY26" s="50"/>
      <c r="AOZ26" s="50"/>
      <c r="APA26" s="50"/>
      <c r="APB26" s="50"/>
      <c r="APC26" s="50"/>
      <c r="APD26" s="50"/>
      <c r="APE26" s="50"/>
      <c r="APF26" s="50"/>
      <c r="APG26" s="50"/>
      <c r="APH26" s="50"/>
      <c r="API26" s="50"/>
      <c r="APJ26" s="50"/>
      <c r="APK26" s="50"/>
      <c r="APL26" s="50"/>
      <c r="APM26" s="50"/>
      <c r="APN26" s="50"/>
      <c r="APO26" s="50"/>
      <c r="APP26" s="50"/>
      <c r="APQ26" s="50"/>
      <c r="APR26" s="50"/>
      <c r="APS26" s="50"/>
      <c r="APT26" s="50"/>
      <c r="APU26" s="50"/>
      <c r="APV26" s="50"/>
      <c r="APW26" s="50"/>
      <c r="APX26" s="50"/>
      <c r="APY26" s="50"/>
      <c r="APZ26" s="50"/>
      <c r="AQA26" s="50"/>
      <c r="AQB26" s="50"/>
      <c r="AQC26" s="50"/>
      <c r="AQD26" s="50"/>
      <c r="AQE26" s="50"/>
      <c r="AQF26" s="50"/>
      <c r="AQG26" s="50"/>
      <c r="AQH26" s="50"/>
      <c r="AQI26" s="50"/>
      <c r="AQJ26" s="50"/>
      <c r="AQK26" s="50"/>
      <c r="AQL26" s="50"/>
      <c r="AQM26" s="50"/>
      <c r="AQN26" s="50"/>
      <c r="AQO26" s="50"/>
      <c r="AQP26" s="50"/>
      <c r="AQQ26" s="50"/>
      <c r="AQR26" s="50"/>
      <c r="AQS26" s="50"/>
      <c r="AQT26" s="50"/>
      <c r="AQU26" s="50"/>
      <c r="AQV26" s="50"/>
      <c r="AQW26" s="50"/>
      <c r="AQX26" s="50"/>
      <c r="AQY26" s="50"/>
      <c r="AQZ26" s="50"/>
      <c r="ARA26" s="50"/>
      <c r="ARB26" s="50"/>
      <c r="ARC26" s="50"/>
      <c r="ARD26" s="50"/>
      <c r="ARE26" s="50"/>
      <c r="ARF26" s="50"/>
      <c r="ARG26" s="50"/>
      <c r="ARH26" s="50"/>
      <c r="ARI26" s="50"/>
      <c r="ARJ26" s="50"/>
      <c r="ARK26" s="50"/>
      <c r="ARL26" s="50"/>
      <c r="ARM26" s="50"/>
      <c r="ARN26" s="50"/>
      <c r="ARO26" s="50"/>
      <c r="ARP26" s="50"/>
      <c r="ARQ26" s="50"/>
      <c r="ARR26" s="50"/>
      <c r="ARS26" s="50"/>
      <c r="ART26" s="50"/>
      <c r="ARU26" s="50"/>
      <c r="ARV26" s="50"/>
      <c r="ARW26" s="50"/>
      <c r="ARX26" s="50"/>
      <c r="ARY26" s="50"/>
      <c r="ARZ26" s="50"/>
      <c r="ASA26" s="50"/>
      <c r="ASB26" s="50"/>
      <c r="ASC26" s="50"/>
      <c r="ASD26" s="50"/>
      <c r="ASE26" s="50"/>
      <c r="ASF26" s="50"/>
      <c r="ASG26" s="50"/>
      <c r="ASH26" s="50"/>
      <c r="ASI26" s="50"/>
      <c r="ASJ26" s="50"/>
      <c r="ASK26" s="50"/>
      <c r="ASL26" s="50"/>
      <c r="ASM26" s="50"/>
      <c r="ASN26" s="50"/>
      <c r="ASO26" s="50"/>
      <c r="ASP26" s="50"/>
      <c r="ASQ26" s="50"/>
      <c r="ASR26" s="50"/>
      <c r="ASS26" s="50"/>
      <c r="AST26" s="50"/>
      <c r="ASU26" s="50"/>
      <c r="ASV26" s="50"/>
      <c r="ASW26" s="50"/>
      <c r="ASX26" s="50"/>
      <c r="ASY26" s="50"/>
      <c r="ASZ26" s="50"/>
      <c r="ATA26" s="50"/>
      <c r="ATB26" s="50"/>
      <c r="ATC26" s="50"/>
      <c r="ATD26" s="50"/>
      <c r="ATE26" s="50"/>
      <c r="ATF26" s="50"/>
      <c r="ATG26" s="50"/>
      <c r="ATH26" s="50"/>
      <c r="ATI26" s="50"/>
      <c r="ATJ26" s="50"/>
      <c r="ATK26" s="50"/>
      <c r="ATL26" s="50"/>
      <c r="ATM26" s="50"/>
      <c r="ATN26" s="50"/>
      <c r="ATO26" s="50"/>
      <c r="ATP26" s="50"/>
      <c r="ATQ26" s="50"/>
      <c r="ATR26" s="50"/>
      <c r="ATS26" s="50"/>
      <c r="ATT26" s="50"/>
      <c r="ATU26" s="50"/>
      <c r="ATV26" s="50"/>
      <c r="ATW26" s="50"/>
      <c r="ATX26" s="50"/>
      <c r="ATY26" s="50"/>
      <c r="ATZ26" s="50"/>
      <c r="AUA26" s="50"/>
      <c r="AUB26" s="50"/>
      <c r="AUC26" s="50"/>
      <c r="AUD26" s="50"/>
      <c r="AUE26" s="50"/>
      <c r="AUF26" s="50"/>
      <c r="AUG26" s="50"/>
      <c r="AUH26" s="50"/>
      <c r="AUI26" s="50"/>
      <c r="AUJ26" s="50"/>
      <c r="AUK26" s="50"/>
    </row>
    <row r="27" spans="1:1233" x14ac:dyDescent="0.2">
      <c r="A27" s="41" t="s">
        <v>122</v>
      </c>
      <c r="C27" s="41" t="s">
        <v>123</v>
      </c>
      <c r="D27" s="79" t="s">
        <v>81</v>
      </c>
      <c r="E27" s="78">
        <v>45541</v>
      </c>
      <c r="F27" s="50">
        <v>52.5</v>
      </c>
      <c r="G27" s="50">
        <v>53.47</v>
      </c>
      <c r="H27" s="50">
        <v>49.33</v>
      </c>
      <c r="I27" s="50">
        <v>51.06</v>
      </c>
      <c r="J27" s="50">
        <v>48.48</v>
      </c>
      <c r="K27" s="50">
        <v>45.18</v>
      </c>
      <c r="L27" s="50">
        <v>46.63</v>
      </c>
      <c r="M27" s="50">
        <v>48.04</v>
      </c>
      <c r="N27" s="50">
        <v>49.82</v>
      </c>
      <c r="O27" s="50">
        <v>51.58</v>
      </c>
      <c r="P27" s="50">
        <v>56.64</v>
      </c>
      <c r="Q27" s="50">
        <v>57.88</v>
      </c>
      <c r="R27" s="50">
        <v>63.7</v>
      </c>
      <c r="S27" s="50">
        <v>62.23</v>
      </c>
      <c r="T27" s="50">
        <v>62.73</v>
      </c>
      <c r="U27" s="50">
        <v>66.25</v>
      </c>
      <c r="V27" s="50">
        <v>69.98</v>
      </c>
      <c r="W27" s="50">
        <v>67.87</v>
      </c>
      <c r="X27" s="50">
        <v>70.98</v>
      </c>
      <c r="Y27" s="50">
        <v>68.06</v>
      </c>
      <c r="Z27" s="50">
        <v>70.23</v>
      </c>
      <c r="AA27" s="50">
        <v>70.75</v>
      </c>
      <c r="AB27" s="50">
        <v>56.96</v>
      </c>
      <c r="AC27" s="50">
        <v>49.52</v>
      </c>
      <c r="AD27" s="50">
        <v>51.38</v>
      </c>
      <c r="AE27" s="50">
        <v>54.95</v>
      </c>
      <c r="AF27" s="50">
        <v>58.15</v>
      </c>
      <c r="AG27" s="50">
        <v>63.86</v>
      </c>
      <c r="AH27" s="50">
        <v>60.83</v>
      </c>
      <c r="AI27" s="50">
        <v>54.66</v>
      </c>
      <c r="AJ27" s="50">
        <v>57.35</v>
      </c>
      <c r="AK27" s="50">
        <v>54.81</v>
      </c>
      <c r="AL27" s="50">
        <v>56.95</v>
      </c>
      <c r="AM27" s="50">
        <v>53.96</v>
      </c>
      <c r="AN27" s="50">
        <v>57.03</v>
      </c>
      <c r="AO27" s="50">
        <v>59.88</v>
      </c>
      <c r="AP27" s="50">
        <v>57.52</v>
      </c>
      <c r="AQ27" s="50">
        <v>50.54</v>
      </c>
      <c r="AR27" s="50">
        <v>29.21</v>
      </c>
      <c r="AS27" s="50">
        <v>16.55</v>
      </c>
      <c r="AT27" s="50">
        <v>28.56</v>
      </c>
      <c r="AU27" s="50">
        <v>38.31</v>
      </c>
      <c r="AV27" s="50">
        <v>40.71</v>
      </c>
      <c r="AW27" s="50">
        <v>42.34</v>
      </c>
      <c r="AX27" s="50">
        <v>39.630000000000003</v>
      </c>
      <c r="AY27" s="50">
        <v>39.4</v>
      </c>
      <c r="AZ27" s="50">
        <v>40.94</v>
      </c>
      <c r="BA27" s="50">
        <v>47.02</v>
      </c>
      <c r="BB27" s="50">
        <v>52</v>
      </c>
      <c r="BC27" s="50">
        <v>59.04</v>
      </c>
      <c r="BD27" s="50">
        <v>62.33</v>
      </c>
      <c r="BE27" s="50">
        <v>61.72</v>
      </c>
      <c r="BF27" s="50">
        <v>65.17</v>
      </c>
      <c r="BG27" s="50">
        <v>71.38</v>
      </c>
      <c r="BH27" s="50">
        <v>72.489999999999995</v>
      </c>
      <c r="BI27" s="50">
        <v>67.73</v>
      </c>
      <c r="BJ27" s="50">
        <v>71.650000000000006</v>
      </c>
      <c r="BK27" s="50">
        <v>81.48</v>
      </c>
      <c r="BL27" s="50">
        <v>79.150000000000006</v>
      </c>
      <c r="BM27" s="50">
        <v>71.709999999999994</v>
      </c>
      <c r="BN27" s="50">
        <v>83.22</v>
      </c>
      <c r="BO27" s="50">
        <v>91.64</v>
      </c>
      <c r="BP27" s="50">
        <v>108.5</v>
      </c>
      <c r="BQ27" s="50">
        <v>101.78</v>
      </c>
      <c r="BR27" s="50">
        <v>109.55</v>
      </c>
      <c r="BS27" s="50">
        <v>114.84</v>
      </c>
      <c r="BT27" s="50">
        <v>101.62</v>
      </c>
      <c r="BU27" s="50">
        <v>93.67</v>
      </c>
      <c r="BV27" s="50">
        <v>84.26</v>
      </c>
      <c r="BW27" s="50">
        <v>87.55</v>
      </c>
      <c r="BX27" s="50">
        <v>84.37</v>
      </c>
      <c r="BY27" s="50">
        <v>76.44</v>
      </c>
      <c r="BZ27" s="50">
        <v>78.12</v>
      </c>
      <c r="CA27" s="50">
        <v>76.83</v>
      </c>
      <c r="CB27" s="50">
        <v>73.28</v>
      </c>
      <c r="CC27" s="50">
        <v>79.45</v>
      </c>
      <c r="CD27" s="50">
        <v>71.58</v>
      </c>
      <c r="CE27" s="50">
        <v>70.25</v>
      </c>
      <c r="CF27" s="50">
        <v>76.069999999999993</v>
      </c>
      <c r="CG27" s="50">
        <v>81.39</v>
      </c>
      <c r="CH27" s="50">
        <v>89.43</v>
      </c>
      <c r="CI27" s="50">
        <v>85.64</v>
      </c>
      <c r="CJ27" s="50">
        <v>77.69</v>
      </c>
      <c r="CK27" s="50">
        <v>71.900000000000006</v>
      </c>
      <c r="CL27" s="50">
        <v>74.150000000000006</v>
      </c>
      <c r="CM27" s="50">
        <v>77.25</v>
      </c>
      <c r="CN27" s="50">
        <v>81.28</v>
      </c>
      <c r="CO27" s="50">
        <v>85.35</v>
      </c>
      <c r="CP27" s="50">
        <v>80.02</v>
      </c>
      <c r="CQ27" s="50">
        <v>79.77</v>
      </c>
      <c r="CR27" s="50">
        <v>81.8</v>
      </c>
      <c r="CS27" s="50">
        <v>76.680000000000007</v>
      </c>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c r="FL27" s="50"/>
      <c r="FM27" s="50"/>
      <c r="FN27" s="50"/>
      <c r="FO27" s="50"/>
      <c r="FP27" s="50"/>
      <c r="FQ27" s="50"/>
      <c r="FR27" s="50"/>
      <c r="FS27" s="50"/>
      <c r="FT27" s="50"/>
      <c r="FU27" s="50"/>
      <c r="FV27" s="50"/>
      <c r="FW27" s="50"/>
      <c r="FX27" s="50"/>
      <c r="FY27" s="50"/>
      <c r="FZ27" s="50"/>
      <c r="GA27" s="50"/>
      <c r="GB27" s="50"/>
      <c r="GC27" s="50"/>
      <c r="GD27" s="50"/>
      <c r="GE27" s="50"/>
      <c r="GF27" s="50"/>
      <c r="GG27" s="50"/>
      <c r="GH27" s="50"/>
      <c r="GI27" s="50"/>
      <c r="GJ27" s="50"/>
      <c r="GK27" s="50"/>
      <c r="GL27" s="50"/>
      <c r="GM27" s="50"/>
      <c r="GN27" s="50"/>
      <c r="GO27" s="50"/>
      <c r="GP27" s="50"/>
      <c r="GQ27" s="50"/>
      <c r="GR27" s="50"/>
      <c r="GS27" s="50"/>
      <c r="GT27" s="50"/>
      <c r="GU27" s="50"/>
      <c r="GV27" s="50"/>
      <c r="GW27" s="50"/>
      <c r="GX27" s="50"/>
      <c r="GY27" s="50"/>
      <c r="GZ27" s="50"/>
      <c r="HA27" s="50"/>
      <c r="HB27" s="50"/>
      <c r="HC27" s="50"/>
      <c r="HD27" s="50"/>
      <c r="HE27" s="50"/>
      <c r="HF27" s="50"/>
      <c r="HG27" s="50"/>
      <c r="HH27" s="50"/>
      <c r="HI27" s="50"/>
      <c r="HJ27" s="50"/>
      <c r="HK27" s="50"/>
      <c r="HL27" s="50"/>
      <c r="HM27" s="50"/>
      <c r="HN27" s="50"/>
      <c r="HO27" s="50"/>
      <c r="HP27" s="50"/>
      <c r="HQ27" s="50"/>
      <c r="HR27" s="50"/>
      <c r="HS27" s="50"/>
      <c r="HT27" s="50"/>
      <c r="HU27" s="50"/>
      <c r="HV27" s="50"/>
      <c r="HW27" s="50"/>
      <c r="HX27" s="50"/>
      <c r="HY27" s="50"/>
      <c r="HZ27" s="50"/>
      <c r="IA27" s="50"/>
      <c r="IB27" s="50"/>
      <c r="IC27" s="50"/>
      <c r="ID27" s="50"/>
      <c r="IE27" s="50"/>
      <c r="IF27" s="50"/>
      <c r="IG27" s="50"/>
      <c r="IH27" s="50"/>
      <c r="II27" s="50"/>
      <c r="IJ27" s="50"/>
      <c r="IK27" s="50"/>
      <c r="IL27" s="50"/>
      <c r="IM27" s="50"/>
      <c r="IN27" s="50"/>
      <c r="IO27" s="50"/>
      <c r="IP27" s="50"/>
      <c r="IQ27" s="50"/>
      <c r="IR27" s="50"/>
      <c r="IS27" s="50"/>
      <c r="IT27" s="50"/>
      <c r="IU27" s="50"/>
      <c r="IV27" s="50"/>
      <c r="IW27" s="50"/>
      <c r="IX27" s="50"/>
      <c r="IY27" s="50"/>
      <c r="IZ27" s="50"/>
      <c r="JA27" s="50"/>
      <c r="JB27" s="50"/>
      <c r="JC27" s="50"/>
      <c r="JD27" s="50"/>
      <c r="JE27" s="50"/>
      <c r="JF27" s="50"/>
      <c r="JG27" s="50"/>
      <c r="JH27" s="50"/>
      <c r="JI27" s="50"/>
      <c r="JJ27" s="50"/>
      <c r="JK27" s="50"/>
      <c r="JL27" s="50"/>
      <c r="JM27" s="50"/>
      <c r="JN27" s="50"/>
      <c r="JO27" s="50"/>
      <c r="JP27" s="50"/>
      <c r="JQ27" s="50"/>
      <c r="JR27" s="50"/>
      <c r="JS27" s="50"/>
      <c r="JT27" s="50"/>
      <c r="JU27" s="50"/>
      <c r="JV27" s="50"/>
      <c r="JW27" s="50"/>
      <c r="JX27" s="50"/>
      <c r="JY27" s="50"/>
      <c r="JZ27" s="50"/>
      <c r="KA27" s="50"/>
      <c r="KB27" s="50"/>
      <c r="KC27" s="50"/>
      <c r="KD27" s="50"/>
      <c r="KE27" s="50"/>
      <c r="KF27" s="50"/>
      <c r="KG27" s="50"/>
      <c r="KH27" s="50"/>
      <c r="KI27" s="50"/>
      <c r="KJ27" s="50"/>
      <c r="KK27" s="50"/>
      <c r="KL27" s="50"/>
      <c r="KM27" s="50"/>
      <c r="KN27" s="50"/>
      <c r="KO27" s="50"/>
      <c r="KP27" s="50"/>
      <c r="KQ27" s="50"/>
      <c r="KR27" s="50"/>
      <c r="KS27" s="50"/>
      <c r="KT27" s="50"/>
      <c r="KU27" s="50"/>
      <c r="KV27" s="50"/>
      <c r="KW27" s="50"/>
      <c r="KX27" s="50"/>
      <c r="KY27" s="50"/>
      <c r="KZ27" s="50"/>
      <c r="LA27" s="50"/>
      <c r="LB27" s="50"/>
      <c r="LC27" s="50"/>
      <c r="LD27" s="50"/>
      <c r="LE27" s="50"/>
      <c r="LF27" s="50"/>
      <c r="LG27" s="50"/>
      <c r="LH27" s="50"/>
      <c r="LI27" s="50"/>
      <c r="LJ27" s="50"/>
      <c r="LK27" s="50"/>
      <c r="LL27" s="50"/>
      <c r="LM27" s="50"/>
      <c r="LN27" s="50"/>
      <c r="LO27" s="50"/>
      <c r="LP27" s="50"/>
      <c r="LQ27" s="50"/>
      <c r="LR27" s="50"/>
      <c r="LS27" s="50"/>
      <c r="LT27" s="50"/>
      <c r="LU27" s="50"/>
      <c r="LV27" s="50"/>
      <c r="LW27" s="50"/>
      <c r="LX27" s="50"/>
      <c r="LY27" s="50"/>
      <c r="LZ27" s="50"/>
      <c r="MA27" s="50"/>
      <c r="MB27" s="50"/>
      <c r="MC27" s="50"/>
      <c r="MD27" s="50"/>
      <c r="ME27" s="50"/>
      <c r="MF27" s="50"/>
      <c r="MG27" s="50"/>
      <c r="MH27" s="50"/>
      <c r="MI27" s="50"/>
      <c r="MJ27" s="50"/>
      <c r="MK27" s="50"/>
      <c r="ML27" s="50"/>
      <c r="MM27" s="50"/>
      <c r="MN27" s="50"/>
      <c r="MO27" s="50"/>
      <c r="MP27" s="50"/>
      <c r="MQ27" s="50"/>
      <c r="MR27" s="50"/>
      <c r="MS27" s="50"/>
      <c r="MT27" s="50"/>
      <c r="MU27" s="50"/>
      <c r="MV27" s="50"/>
      <c r="MW27" s="50"/>
      <c r="MX27" s="50"/>
      <c r="MY27" s="50"/>
      <c r="MZ27" s="50"/>
      <c r="NA27" s="50"/>
      <c r="NB27" s="50"/>
      <c r="NC27" s="50"/>
      <c r="ND27" s="50"/>
      <c r="NE27" s="50"/>
      <c r="NF27" s="50"/>
      <c r="NG27" s="50"/>
      <c r="NH27" s="50"/>
      <c r="NI27" s="50"/>
      <c r="NJ27" s="50"/>
      <c r="NK27" s="50"/>
      <c r="NL27" s="50"/>
      <c r="NM27" s="50"/>
      <c r="NN27" s="50"/>
      <c r="NO27" s="50"/>
      <c r="NP27" s="50"/>
      <c r="NQ27" s="50"/>
      <c r="NR27" s="50"/>
      <c r="NS27" s="50"/>
      <c r="NT27" s="50"/>
      <c r="NU27" s="50"/>
      <c r="NV27" s="50"/>
      <c r="NW27" s="50"/>
      <c r="NX27" s="50"/>
      <c r="NY27" s="50"/>
      <c r="NZ27" s="50"/>
      <c r="OA27" s="50"/>
      <c r="OB27" s="50"/>
      <c r="OC27" s="50"/>
      <c r="OD27" s="50"/>
      <c r="OE27" s="50"/>
      <c r="OF27" s="50"/>
      <c r="OG27" s="50"/>
      <c r="OH27" s="50"/>
      <c r="OI27" s="50"/>
      <c r="OJ27" s="50"/>
      <c r="OK27" s="50"/>
      <c r="OL27" s="50"/>
      <c r="OM27" s="50"/>
      <c r="ON27" s="50"/>
      <c r="OO27" s="50"/>
      <c r="OP27" s="50"/>
      <c r="OQ27" s="50"/>
      <c r="OR27" s="50"/>
      <c r="OS27" s="50"/>
      <c r="OT27" s="50"/>
      <c r="OU27" s="50"/>
      <c r="OV27" s="50"/>
      <c r="OW27" s="50"/>
      <c r="OX27" s="50"/>
      <c r="OY27" s="50"/>
      <c r="OZ27" s="50"/>
      <c r="PA27" s="50"/>
      <c r="PB27" s="50"/>
      <c r="PC27" s="50"/>
      <c r="PD27" s="50"/>
      <c r="PE27" s="50"/>
      <c r="PF27" s="50"/>
      <c r="PG27" s="50"/>
      <c r="PH27" s="50"/>
      <c r="PI27" s="50"/>
      <c r="PJ27" s="50"/>
      <c r="PK27" s="50"/>
      <c r="PL27" s="50"/>
      <c r="PM27" s="50"/>
      <c r="PN27" s="50"/>
      <c r="PO27" s="50"/>
      <c r="PP27" s="50"/>
      <c r="PQ27" s="50"/>
      <c r="PR27" s="50"/>
      <c r="PS27" s="50"/>
      <c r="PT27" s="50"/>
      <c r="PU27" s="50"/>
      <c r="PV27" s="50"/>
      <c r="PW27" s="50"/>
      <c r="PX27" s="50"/>
      <c r="PY27" s="50"/>
      <c r="PZ27" s="50"/>
      <c r="QA27" s="50"/>
      <c r="QB27" s="50"/>
      <c r="QC27" s="50"/>
      <c r="QD27" s="50"/>
      <c r="QE27" s="50"/>
      <c r="QF27" s="50"/>
      <c r="QG27" s="50"/>
      <c r="QH27" s="50"/>
      <c r="QI27" s="50"/>
      <c r="QJ27" s="50"/>
      <c r="QK27" s="50"/>
      <c r="QL27" s="50"/>
      <c r="QM27" s="50"/>
      <c r="QN27" s="50"/>
      <c r="QO27" s="50"/>
      <c r="QP27" s="50"/>
      <c r="QQ27" s="50"/>
      <c r="QR27" s="50"/>
      <c r="QS27" s="50"/>
      <c r="QT27" s="50"/>
      <c r="QU27" s="50"/>
      <c r="QV27" s="50"/>
      <c r="QW27" s="50"/>
      <c r="QX27" s="50"/>
      <c r="QY27" s="50"/>
      <c r="QZ27" s="50"/>
      <c r="RA27" s="50"/>
      <c r="RB27" s="50"/>
      <c r="RC27" s="50"/>
      <c r="RD27" s="50"/>
      <c r="RE27" s="50"/>
      <c r="RF27" s="50"/>
      <c r="RG27" s="50"/>
      <c r="RH27" s="50"/>
      <c r="RI27" s="50"/>
      <c r="RJ27" s="50"/>
      <c r="RK27" s="50"/>
      <c r="RL27" s="50"/>
      <c r="RM27" s="50"/>
      <c r="RN27" s="50"/>
      <c r="RO27" s="50"/>
      <c r="RP27" s="50"/>
      <c r="RQ27" s="50"/>
      <c r="RR27" s="50"/>
      <c r="RS27" s="50"/>
      <c r="RT27" s="50"/>
      <c r="RU27" s="50"/>
      <c r="RV27" s="50"/>
      <c r="RW27" s="50"/>
      <c r="RX27" s="50"/>
      <c r="RY27" s="50"/>
      <c r="RZ27" s="50"/>
      <c r="SA27" s="50"/>
      <c r="SB27" s="50"/>
      <c r="SC27" s="50"/>
      <c r="SD27" s="50"/>
      <c r="SE27" s="50"/>
      <c r="SF27" s="50"/>
      <c r="SG27" s="50"/>
      <c r="SH27" s="50"/>
      <c r="SI27" s="50"/>
      <c r="SJ27" s="50"/>
      <c r="SK27" s="50"/>
      <c r="SL27" s="50"/>
      <c r="SM27" s="50"/>
      <c r="SN27" s="50"/>
      <c r="SO27" s="50"/>
      <c r="SP27" s="50"/>
      <c r="SQ27" s="50"/>
      <c r="SR27" s="50"/>
      <c r="SS27" s="50"/>
      <c r="ST27" s="50"/>
      <c r="SU27" s="50"/>
      <c r="SV27" s="50"/>
      <c r="SW27" s="50"/>
      <c r="SX27" s="50"/>
      <c r="SY27" s="50"/>
      <c r="SZ27" s="50"/>
      <c r="TA27" s="50"/>
      <c r="TB27" s="50"/>
      <c r="TC27" s="50"/>
      <c r="TD27" s="50"/>
      <c r="TE27" s="50"/>
      <c r="TF27" s="50"/>
      <c r="TG27" s="50"/>
      <c r="TH27" s="50"/>
      <c r="TI27" s="50"/>
      <c r="TJ27" s="50"/>
      <c r="TK27" s="50"/>
      <c r="TL27" s="50"/>
      <c r="TM27" s="50"/>
      <c r="TN27" s="50"/>
      <c r="TO27" s="50"/>
      <c r="TP27" s="50"/>
      <c r="TQ27" s="50"/>
      <c r="TR27" s="50"/>
      <c r="TS27" s="50"/>
      <c r="TT27" s="50"/>
      <c r="TU27" s="50"/>
      <c r="TV27" s="50"/>
      <c r="TW27" s="50"/>
      <c r="TX27" s="50"/>
      <c r="TY27" s="50"/>
      <c r="TZ27" s="50"/>
      <c r="UA27" s="50"/>
      <c r="UB27" s="50"/>
      <c r="UC27" s="50"/>
      <c r="UD27" s="50"/>
      <c r="UE27" s="50"/>
      <c r="UF27" s="50"/>
      <c r="UG27" s="50"/>
      <c r="UH27" s="50"/>
      <c r="UI27" s="50"/>
      <c r="UJ27" s="50"/>
      <c r="UK27" s="50"/>
      <c r="UL27" s="50"/>
      <c r="UM27" s="50"/>
      <c r="UN27" s="50"/>
      <c r="UO27" s="50"/>
      <c r="UP27" s="50"/>
      <c r="UQ27" s="50"/>
      <c r="UR27" s="50"/>
      <c r="US27" s="50"/>
      <c r="UT27" s="50"/>
      <c r="UU27" s="50"/>
      <c r="UV27" s="50"/>
      <c r="UW27" s="50"/>
      <c r="UX27" s="50"/>
      <c r="UY27" s="50"/>
      <c r="UZ27" s="50"/>
      <c r="VA27" s="50"/>
      <c r="VB27" s="50"/>
      <c r="VC27" s="50"/>
      <c r="VD27" s="50"/>
      <c r="VE27" s="50"/>
      <c r="VF27" s="50"/>
      <c r="VG27" s="50"/>
      <c r="VH27" s="50"/>
      <c r="VI27" s="50"/>
      <c r="VJ27" s="50"/>
      <c r="VK27" s="50"/>
      <c r="VL27" s="50"/>
      <c r="VM27" s="50"/>
      <c r="VN27" s="50"/>
      <c r="VO27" s="50"/>
      <c r="VP27" s="50"/>
      <c r="VQ27" s="50"/>
      <c r="VR27" s="50"/>
      <c r="VS27" s="50"/>
      <c r="VT27" s="50"/>
      <c r="VU27" s="50"/>
      <c r="VV27" s="50"/>
      <c r="VW27" s="50"/>
      <c r="VX27" s="50"/>
      <c r="VY27" s="50"/>
      <c r="VZ27" s="50"/>
      <c r="WA27" s="50"/>
      <c r="WB27" s="50"/>
      <c r="WC27" s="50"/>
      <c r="WD27" s="50"/>
      <c r="WE27" s="50"/>
      <c r="WF27" s="50"/>
      <c r="WG27" s="50"/>
      <c r="WH27" s="50"/>
      <c r="WI27" s="50"/>
      <c r="WJ27" s="50"/>
      <c r="WK27" s="50"/>
      <c r="WL27" s="50"/>
      <c r="WM27" s="50"/>
      <c r="WN27" s="50"/>
      <c r="WO27" s="50"/>
      <c r="WP27" s="50"/>
      <c r="WQ27" s="50"/>
      <c r="WR27" s="50"/>
      <c r="WS27" s="50"/>
      <c r="WT27" s="50"/>
      <c r="WU27" s="50"/>
      <c r="WV27" s="50"/>
      <c r="WW27" s="50"/>
      <c r="WX27" s="50"/>
      <c r="WY27" s="50"/>
      <c r="WZ27" s="50"/>
      <c r="XA27" s="50"/>
      <c r="XB27" s="50"/>
      <c r="XC27" s="50"/>
      <c r="XD27" s="50"/>
      <c r="XE27" s="50"/>
      <c r="XF27" s="50"/>
      <c r="XG27" s="50"/>
      <c r="XH27" s="50"/>
      <c r="XI27" s="50"/>
      <c r="XJ27" s="50"/>
      <c r="XK27" s="50"/>
      <c r="XL27" s="50"/>
      <c r="XM27" s="50"/>
      <c r="XN27" s="50"/>
      <c r="XO27" s="50"/>
      <c r="XP27" s="50"/>
      <c r="XQ27" s="50"/>
      <c r="XR27" s="50"/>
      <c r="XS27" s="50"/>
      <c r="XT27" s="50"/>
      <c r="XU27" s="50"/>
      <c r="XV27" s="50"/>
      <c r="XW27" s="50"/>
      <c r="XX27" s="50"/>
      <c r="XY27" s="50"/>
      <c r="XZ27" s="50"/>
      <c r="YA27" s="50"/>
      <c r="YB27" s="50"/>
      <c r="YC27" s="50"/>
      <c r="YD27" s="50"/>
      <c r="YE27" s="50"/>
      <c r="YF27" s="50"/>
      <c r="YG27" s="50"/>
      <c r="YH27" s="50"/>
      <c r="YI27" s="50"/>
      <c r="YJ27" s="50"/>
      <c r="YK27" s="50"/>
      <c r="YL27" s="50"/>
      <c r="YM27" s="50"/>
      <c r="YN27" s="50"/>
      <c r="YO27" s="50"/>
      <c r="YP27" s="50"/>
      <c r="YQ27" s="50"/>
      <c r="YR27" s="50"/>
      <c r="YS27" s="50"/>
      <c r="YT27" s="50"/>
      <c r="YU27" s="50"/>
      <c r="YV27" s="50"/>
      <c r="YW27" s="50"/>
      <c r="YX27" s="50"/>
      <c r="YY27" s="50"/>
      <c r="YZ27" s="50"/>
      <c r="ZA27" s="50"/>
      <c r="ZB27" s="50"/>
      <c r="ZC27" s="50"/>
      <c r="ZD27" s="50"/>
      <c r="ZE27" s="50"/>
      <c r="ZF27" s="50"/>
      <c r="ZG27" s="50"/>
      <c r="ZH27" s="50"/>
      <c r="ZI27" s="50"/>
      <c r="ZJ27" s="50"/>
      <c r="ZK27" s="50"/>
      <c r="ZL27" s="50"/>
      <c r="ZM27" s="50"/>
      <c r="ZN27" s="50"/>
      <c r="ZO27" s="50"/>
      <c r="ZP27" s="50"/>
      <c r="ZQ27" s="50"/>
      <c r="ZR27" s="50"/>
      <c r="ZS27" s="50"/>
      <c r="ZT27" s="50"/>
      <c r="ZU27" s="50"/>
      <c r="ZV27" s="50"/>
      <c r="ZW27" s="50"/>
      <c r="ZX27" s="50"/>
      <c r="ZY27" s="50"/>
      <c r="ZZ27" s="50"/>
      <c r="AAA27" s="50"/>
      <c r="AAB27" s="50"/>
      <c r="AAC27" s="50"/>
      <c r="AAD27" s="50"/>
      <c r="AAE27" s="50"/>
      <c r="AAF27" s="50"/>
      <c r="AAG27" s="50"/>
      <c r="AAH27" s="50"/>
      <c r="AAI27" s="50"/>
      <c r="AAJ27" s="50"/>
      <c r="AAK27" s="50"/>
      <c r="AAL27" s="50"/>
      <c r="AAM27" s="50"/>
      <c r="AAN27" s="50"/>
      <c r="AAO27" s="50"/>
      <c r="AAP27" s="50"/>
      <c r="AAQ27" s="50"/>
      <c r="AAR27" s="50"/>
      <c r="AAS27" s="50"/>
      <c r="AAT27" s="50"/>
      <c r="AAU27" s="50"/>
      <c r="AAV27" s="50"/>
      <c r="AAW27" s="50"/>
      <c r="AAX27" s="50"/>
      <c r="AAY27" s="50"/>
      <c r="AAZ27" s="50"/>
      <c r="ABA27" s="50"/>
      <c r="ABB27" s="50"/>
      <c r="ABC27" s="50"/>
      <c r="ABD27" s="50"/>
      <c r="ABE27" s="50"/>
      <c r="ABF27" s="50"/>
      <c r="ABG27" s="50"/>
      <c r="ABH27" s="50"/>
      <c r="ABI27" s="50"/>
      <c r="ABJ27" s="50"/>
      <c r="ABK27" s="50"/>
      <c r="ABL27" s="50"/>
      <c r="ABM27" s="50"/>
      <c r="ABN27" s="50"/>
      <c r="ABO27" s="50"/>
      <c r="ABP27" s="50"/>
      <c r="ABQ27" s="50"/>
      <c r="ABR27" s="50"/>
      <c r="ABS27" s="50"/>
      <c r="ABT27" s="50"/>
      <c r="ABU27" s="50"/>
      <c r="ABV27" s="50"/>
      <c r="ABW27" s="50"/>
      <c r="ABX27" s="50"/>
      <c r="ABY27" s="50"/>
      <c r="ABZ27" s="50"/>
      <c r="ACA27" s="50"/>
      <c r="ACB27" s="50"/>
      <c r="ACC27" s="50"/>
      <c r="ACD27" s="50"/>
      <c r="ACE27" s="50"/>
      <c r="ACF27" s="50"/>
      <c r="ACG27" s="50"/>
      <c r="ACH27" s="50"/>
      <c r="ACI27" s="50"/>
      <c r="ACJ27" s="50"/>
      <c r="ACK27" s="50"/>
      <c r="ACL27" s="50"/>
      <c r="ACM27" s="50"/>
      <c r="ACN27" s="50"/>
      <c r="ACO27" s="50"/>
      <c r="ACP27" s="50"/>
      <c r="ACQ27" s="50"/>
      <c r="ACR27" s="50"/>
      <c r="ACS27" s="50"/>
      <c r="ACT27" s="50"/>
      <c r="ACU27" s="50"/>
      <c r="ACV27" s="50"/>
      <c r="ACW27" s="50"/>
      <c r="ACX27" s="50"/>
      <c r="ACY27" s="50"/>
      <c r="ACZ27" s="50"/>
      <c r="ADA27" s="50"/>
      <c r="ADB27" s="50"/>
      <c r="ADC27" s="50"/>
      <c r="ADD27" s="50"/>
      <c r="ADE27" s="50"/>
      <c r="ADF27" s="50"/>
      <c r="ADG27" s="50"/>
      <c r="ADH27" s="50"/>
      <c r="ADI27" s="50"/>
      <c r="ADJ27" s="50"/>
      <c r="ADK27" s="50"/>
      <c r="ADL27" s="50"/>
      <c r="ADM27" s="50"/>
      <c r="ADN27" s="50"/>
      <c r="ADO27" s="50"/>
      <c r="ADP27" s="50"/>
      <c r="ADQ27" s="50"/>
      <c r="ADR27" s="50"/>
      <c r="ADS27" s="50"/>
      <c r="ADT27" s="50"/>
      <c r="ADU27" s="50"/>
      <c r="ADV27" s="50"/>
      <c r="ADW27" s="50"/>
      <c r="ADX27" s="50"/>
      <c r="ADY27" s="50"/>
      <c r="ADZ27" s="50"/>
      <c r="AEA27" s="50"/>
      <c r="AEB27" s="50"/>
      <c r="AEC27" s="50"/>
      <c r="AED27" s="50"/>
      <c r="AEE27" s="50"/>
      <c r="AEF27" s="50"/>
      <c r="AEG27" s="50"/>
      <c r="AEH27" s="50"/>
      <c r="AEI27" s="50"/>
      <c r="AEJ27" s="50"/>
      <c r="AEK27" s="50"/>
      <c r="AEL27" s="50"/>
      <c r="AEM27" s="50"/>
      <c r="AEN27" s="50"/>
      <c r="AEO27" s="50"/>
      <c r="AEP27" s="50"/>
      <c r="AEQ27" s="50"/>
      <c r="AER27" s="50"/>
      <c r="AES27" s="50"/>
      <c r="AET27" s="50"/>
      <c r="AEU27" s="50"/>
      <c r="AEV27" s="50"/>
      <c r="AEW27" s="50"/>
      <c r="AEX27" s="50"/>
      <c r="AEY27" s="50"/>
      <c r="AEZ27" s="50"/>
      <c r="AFA27" s="50"/>
      <c r="AFB27" s="50"/>
      <c r="AFC27" s="50"/>
      <c r="AFD27" s="50"/>
      <c r="AFE27" s="50"/>
      <c r="AFF27" s="50"/>
      <c r="AFG27" s="50"/>
      <c r="AFH27" s="50"/>
      <c r="AFI27" s="50"/>
      <c r="AFJ27" s="50"/>
      <c r="AFK27" s="50"/>
      <c r="AFL27" s="50"/>
      <c r="AFM27" s="50"/>
      <c r="AFN27" s="50"/>
      <c r="AFO27" s="50"/>
      <c r="AFP27" s="50"/>
      <c r="AFQ27" s="50"/>
      <c r="AFR27" s="50"/>
      <c r="AFS27" s="50"/>
      <c r="AFT27" s="50"/>
      <c r="AFU27" s="50"/>
      <c r="AFV27" s="50"/>
      <c r="AFW27" s="50"/>
      <c r="AFX27" s="50"/>
      <c r="AFY27" s="50"/>
      <c r="AFZ27" s="50"/>
      <c r="AGA27" s="50"/>
      <c r="AGB27" s="50"/>
      <c r="AGC27" s="50"/>
      <c r="AGD27" s="50"/>
      <c r="AGE27" s="50"/>
      <c r="AGF27" s="50"/>
      <c r="AGG27" s="50"/>
      <c r="AGH27" s="50"/>
      <c r="AGI27" s="50"/>
      <c r="AGJ27" s="50"/>
      <c r="AGK27" s="50"/>
      <c r="AGL27" s="50"/>
      <c r="AGM27" s="50"/>
      <c r="AGN27" s="50"/>
      <c r="AGO27" s="50"/>
      <c r="AGP27" s="50"/>
      <c r="AGQ27" s="50"/>
      <c r="AGR27" s="50"/>
      <c r="AGS27" s="50"/>
      <c r="AGT27" s="50"/>
      <c r="AGU27" s="50"/>
      <c r="AGV27" s="50"/>
      <c r="AGW27" s="50"/>
      <c r="AGX27" s="50"/>
      <c r="AGY27" s="50"/>
      <c r="AGZ27" s="50"/>
      <c r="AHA27" s="50"/>
      <c r="AHB27" s="50"/>
      <c r="AHC27" s="50"/>
      <c r="AHD27" s="50"/>
      <c r="AHE27" s="50"/>
      <c r="AHF27" s="50"/>
      <c r="AHG27" s="50"/>
      <c r="AHH27" s="50"/>
      <c r="AHI27" s="50"/>
      <c r="AHJ27" s="50"/>
      <c r="AHK27" s="50"/>
      <c r="AHL27" s="50"/>
      <c r="AHM27" s="50"/>
      <c r="AHN27" s="50"/>
      <c r="AHO27" s="50"/>
      <c r="AHP27" s="50"/>
      <c r="AHQ27" s="50"/>
      <c r="AHR27" s="50"/>
      <c r="AHS27" s="50"/>
      <c r="AHT27" s="50"/>
      <c r="AHU27" s="50"/>
      <c r="AHV27" s="50"/>
      <c r="AHW27" s="50"/>
      <c r="AHX27" s="50"/>
      <c r="AHY27" s="50"/>
      <c r="AHZ27" s="50"/>
      <c r="AIA27" s="50"/>
      <c r="AIB27" s="50"/>
      <c r="AIC27" s="50"/>
      <c r="AID27" s="50"/>
      <c r="AIE27" s="50"/>
      <c r="AIF27" s="50"/>
      <c r="AIG27" s="50"/>
      <c r="AIH27" s="50"/>
      <c r="AII27" s="50"/>
      <c r="AIJ27" s="50"/>
      <c r="AIK27" s="50"/>
      <c r="AIL27" s="50"/>
      <c r="AIM27" s="50"/>
      <c r="AIN27" s="50"/>
      <c r="AIO27" s="50"/>
      <c r="AIP27" s="50"/>
      <c r="AIQ27" s="50"/>
      <c r="AIR27" s="50"/>
      <c r="AIS27" s="50"/>
      <c r="AIT27" s="50"/>
      <c r="AIU27" s="50"/>
      <c r="AIV27" s="50"/>
      <c r="AIW27" s="50"/>
      <c r="AIX27" s="50"/>
      <c r="AIY27" s="50"/>
      <c r="AIZ27" s="50"/>
      <c r="AJA27" s="50"/>
      <c r="AJB27" s="50"/>
      <c r="AJC27" s="50"/>
      <c r="AJD27" s="50"/>
      <c r="AJE27" s="50"/>
      <c r="AJF27" s="50"/>
      <c r="AJG27" s="50"/>
      <c r="AJH27" s="50"/>
      <c r="AJI27" s="50"/>
      <c r="AJJ27" s="50"/>
      <c r="AJK27" s="50"/>
      <c r="AJL27" s="50"/>
      <c r="AJM27" s="50"/>
      <c r="AJN27" s="50"/>
      <c r="AJO27" s="50"/>
      <c r="AJP27" s="50"/>
      <c r="AJQ27" s="50"/>
      <c r="AJR27" s="50"/>
      <c r="AJS27" s="50"/>
      <c r="AJT27" s="50"/>
      <c r="AJU27" s="50"/>
      <c r="AJV27" s="50"/>
      <c r="AJW27" s="50"/>
      <c r="AJX27" s="50"/>
      <c r="AJY27" s="50"/>
      <c r="AJZ27" s="50"/>
      <c r="AKA27" s="50"/>
      <c r="AKB27" s="50"/>
      <c r="AKC27" s="50"/>
      <c r="AKD27" s="50"/>
      <c r="AKE27" s="50"/>
      <c r="AKF27" s="50"/>
      <c r="AKG27" s="50"/>
      <c r="AKH27" s="50"/>
      <c r="AKI27" s="50"/>
      <c r="AKJ27" s="50"/>
      <c r="AKK27" s="50"/>
      <c r="AKL27" s="50"/>
      <c r="AKM27" s="50"/>
      <c r="AKN27" s="50"/>
      <c r="AKO27" s="50"/>
      <c r="AKP27" s="50"/>
      <c r="AKQ27" s="50"/>
      <c r="AKR27" s="50"/>
      <c r="AKS27" s="50"/>
      <c r="AKT27" s="50"/>
      <c r="AKU27" s="50"/>
      <c r="AKV27" s="50"/>
      <c r="AKW27" s="50"/>
      <c r="AKX27" s="50"/>
      <c r="AKY27" s="50"/>
      <c r="AKZ27" s="50"/>
      <c r="ALA27" s="50"/>
      <c r="ALB27" s="50"/>
      <c r="ALC27" s="50"/>
      <c r="ALD27" s="50"/>
      <c r="ALE27" s="50"/>
      <c r="ALF27" s="50"/>
      <c r="ALG27" s="50"/>
      <c r="ALH27" s="50"/>
      <c r="ALI27" s="50"/>
      <c r="ALJ27" s="50"/>
      <c r="ALK27" s="50"/>
      <c r="ALL27" s="50"/>
      <c r="ALM27" s="50"/>
      <c r="ALN27" s="50"/>
      <c r="ALO27" s="50"/>
      <c r="ALP27" s="50"/>
      <c r="ALQ27" s="50"/>
      <c r="ALR27" s="50"/>
      <c r="ALS27" s="50"/>
      <c r="ALT27" s="50"/>
      <c r="ALU27" s="50"/>
      <c r="ALV27" s="50"/>
      <c r="ALW27" s="50"/>
      <c r="ALX27" s="50"/>
      <c r="ALY27" s="50"/>
      <c r="ALZ27" s="50"/>
      <c r="AMA27" s="50"/>
      <c r="AMB27" s="50"/>
      <c r="AMC27" s="50"/>
      <c r="AMD27" s="50"/>
      <c r="AME27" s="50"/>
      <c r="AMF27" s="50"/>
      <c r="AMG27" s="50"/>
      <c r="AMH27" s="50"/>
      <c r="AMI27" s="50"/>
      <c r="AMJ27" s="50"/>
      <c r="AMK27" s="50"/>
      <c r="AML27" s="50"/>
      <c r="AMM27" s="50"/>
      <c r="AMN27" s="50"/>
      <c r="AMO27" s="50"/>
      <c r="AMP27" s="50"/>
      <c r="AMQ27" s="50"/>
      <c r="AMR27" s="50"/>
      <c r="AMS27" s="50"/>
      <c r="AMT27" s="50"/>
      <c r="AMU27" s="50"/>
      <c r="AMV27" s="50"/>
      <c r="AMW27" s="50"/>
      <c r="AMX27" s="50"/>
      <c r="AMY27" s="50"/>
      <c r="AMZ27" s="50"/>
      <c r="ANA27" s="50"/>
      <c r="ANB27" s="50"/>
      <c r="ANC27" s="50"/>
      <c r="AND27" s="50"/>
      <c r="ANE27" s="50"/>
      <c r="ANF27" s="50"/>
      <c r="ANG27" s="50"/>
      <c r="ANH27" s="50"/>
      <c r="ANI27" s="50"/>
      <c r="ANJ27" s="50"/>
      <c r="ANK27" s="50"/>
      <c r="ANL27" s="50"/>
      <c r="ANM27" s="50"/>
      <c r="ANN27" s="50"/>
      <c r="ANO27" s="50"/>
      <c r="ANP27" s="50"/>
      <c r="ANQ27" s="50"/>
      <c r="ANR27" s="50"/>
      <c r="ANS27" s="50"/>
      <c r="ANT27" s="50"/>
      <c r="ANU27" s="50"/>
      <c r="ANV27" s="50"/>
      <c r="ANW27" s="50"/>
      <c r="ANX27" s="50"/>
      <c r="ANY27" s="50"/>
      <c r="ANZ27" s="50"/>
      <c r="AOA27" s="50"/>
      <c r="AOB27" s="50"/>
      <c r="AOC27" s="50"/>
      <c r="AOD27" s="50"/>
      <c r="AOE27" s="50"/>
      <c r="AOF27" s="50"/>
      <c r="AOG27" s="50"/>
      <c r="AOH27" s="50"/>
      <c r="AOI27" s="50"/>
      <c r="AOJ27" s="50"/>
      <c r="AOK27" s="50"/>
      <c r="AOL27" s="50"/>
      <c r="AOM27" s="50"/>
      <c r="AON27" s="50"/>
      <c r="AOO27" s="50"/>
      <c r="AOP27" s="50"/>
      <c r="AOQ27" s="50"/>
      <c r="AOR27" s="50"/>
      <c r="AOS27" s="50"/>
      <c r="AOT27" s="50"/>
      <c r="AOU27" s="50"/>
      <c r="AOV27" s="50"/>
      <c r="AOW27" s="50"/>
      <c r="AOX27" s="50"/>
      <c r="AOY27" s="50"/>
      <c r="AOZ27" s="50"/>
      <c r="APA27" s="50"/>
      <c r="APB27" s="50"/>
      <c r="APC27" s="50"/>
      <c r="APD27" s="50"/>
      <c r="APE27" s="50"/>
      <c r="APF27" s="50"/>
      <c r="APG27" s="50"/>
      <c r="APH27" s="50"/>
      <c r="API27" s="50"/>
      <c r="APJ27" s="50"/>
      <c r="APK27" s="50"/>
      <c r="APL27" s="50"/>
      <c r="APM27" s="50"/>
      <c r="APN27" s="50"/>
      <c r="APO27" s="50"/>
      <c r="APP27" s="50"/>
      <c r="APQ27" s="50"/>
      <c r="APR27" s="50"/>
      <c r="APS27" s="50"/>
      <c r="APT27" s="50"/>
      <c r="APU27" s="50"/>
      <c r="APV27" s="50"/>
      <c r="APW27" s="50"/>
      <c r="APX27" s="50"/>
      <c r="APY27" s="50"/>
      <c r="APZ27" s="50"/>
      <c r="AQA27" s="50"/>
      <c r="AQB27" s="50"/>
      <c r="AQC27" s="50"/>
      <c r="AQD27" s="50"/>
      <c r="AQE27" s="50"/>
      <c r="AQF27" s="50"/>
      <c r="AQG27" s="50"/>
      <c r="AQH27" s="50"/>
      <c r="AQI27" s="50"/>
      <c r="AQJ27" s="50"/>
      <c r="AQK27" s="50"/>
      <c r="AQL27" s="50"/>
      <c r="AQM27" s="50"/>
      <c r="AQN27" s="50"/>
      <c r="AQO27" s="50"/>
      <c r="AQP27" s="50"/>
      <c r="AQQ27" s="50"/>
      <c r="AQR27" s="50"/>
      <c r="AQS27" s="50"/>
      <c r="AQT27" s="50"/>
      <c r="AQU27" s="50"/>
      <c r="AQV27" s="50"/>
      <c r="AQW27" s="50"/>
      <c r="AQX27" s="50"/>
      <c r="AQY27" s="50"/>
      <c r="AQZ27" s="50"/>
      <c r="ARA27" s="50"/>
      <c r="ARB27" s="50"/>
      <c r="ARC27" s="50"/>
      <c r="ARD27" s="50"/>
      <c r="ARE27" s="50"/>
      <c r="ARF27" s="50"/>
      <c r="ARG27" s="50"/>
      <c r="ARH27" s="50"/>
      <c r="ARI27" s="50"/>
      <c r="ARJ27" s="50"/>
      <c r="ARK27" s="50"/>
      <c r="ARL27" s="50"/>
      <c r="ARM27" s="50"/>
      <c r="ARN27" s="50"/>
      <c r="ARO27" s="50"/>
      <c r="ARP27" s="50"/>
      <c r="ARQ27" s="50"/>
      <c r="ARR27" s="50"/>
      <c r="ARS27" s="50"/>
      <c r="ART27" s="50"/>
      <c r="ARU27" s="50"/>
      <c r="ARV27" s="50"/>
      <c r="ARW27" s="50"/>
      <c r="ARX27" s="50"/>
      <c r="ARY27" s="50"/>
      <c r="ARZ27" s="50"/>
      <c r="ASA27" s="50"/>
      <c r="ASB27" s="50"/>
      <c r="ASC27" s="50"/>
      <c r="ASD27" s="50"/>
      <c r="ASE27" s="50"/>
      <c r="ASF27" s="50"/>
      <c r="ASG27" s="50"/>
      <c r="ASH27" s="50"/>
      <c r="ASI27" s="50"/>
      <c r="ASJ27" s="50"/>
      <c r="ASK27" s="50"/>
      <c r="ASL27" s="50"/>
      <c r="ASM27" s="50"/>
      <c r="ASN27" s="50"/>
      <c r="ASO27" s="50"/>
      <c r="ASP27" s="50"/>
      <c r="ASQ27" s="50"/>
      <c r="ASR27" s="50"/>
      <c r="ASS27" s="50"/>
      <c r="AST27" s="50"/>
      <c r="ASU27" s="50"/>
      <c r="ASV27" s="50"/>
      <c r="ASW27" s="50"/>
      <c r="ASX27" s="50"/>
      <c r="ASY27" s="50"/>
      <c r="ASZ27" s="50"/>
      <c r="ATA27" s="50"/>
      <c r="ATB27" s="50"/>
      <c r="ATC27" s="50"/>
      <c r="ATD27" s="50"/>
      <c r="ATE27" s="50"/>
      <c r="ATF27" s="50"/>
      <c r="ATG27" s="50"/>
      <c r="ATH27" s="50"/>
      <c r="ATI27" s="50"/>
      <c r="ATJ27" s="50"/>
      <c r="ATK27" s="50"/>
      <c r="ATL27" s="50"/>
      <c r="ATM27" s="50"/>
      <c r="ATN27" s="50"/>
      <c r="ATO27" s="50"/>
      <c r="ATP27" s="50"/>
      <c r="ATQ27" s="50"/>
      <c r="ATR27" s="50"/>
      <c r="ATS27" s="50"/>
      <c r="ATT27" s="50"/>
      <c r="ATU27" s="50"/>
      <c r="ATV27" s="50"/>
      <c r="ATW27" s="50"/>
      <c r="ATX27" s="50"/>
      <c r="ATY27" s="50"/>
      <c r="ATZ27" s="50"/>
      <c r="AUA27" s="50"/>
      <c r="AUB27" s="50"/>
      <c r="AUC27" s="50"/>
      <c r="AUD27" s="50"/>
      <c r="AUE27" s="50"/>
      <c r="AUF27" s="50"/>
      <c r="AUG27" s="50"/>
      <c r="AUH27" s="50"/>
      <c r="AUI27" s="50"/>
      <c r="AUJ27" s="50"/>
      <c r="AUK27" s="50"/>
    </row>
    <row r="28" spans="1:1233" x14ac:dyDescent="0.2">
      <c r="A28" s="41" t="s">
        <v>226</v>
      </c>
      <c r="C28" s="41" t="s">
        <v>227</v>
      </c>
      <c r="D28" s="79" t="s">
        <v>81</v>
      </c>
      <c r="E28" s="78">
        <v>45541</v>
      </c>
      <c r="F28" s="51" t="e">
        <v>#N/A</v>
      </c>
      <c r="G28" s="51" t="e">
        <v>#N/A</v>
      </c>
      <c r="H28" s="51" t="e">
        <v>#N/A</v>
      </c>
      <c r="I28" s="51" t="e">
        <v>#N/A</v>
      </c>
      <c r="J28" s="51" t="e">
        <v>#N/A</v>
      </c>
      <c r="K28" s="51" t="e">
        <v>#N/A</v>
      </c>
      <c r="L28" s="51" t="e">
        <v>#N/A</v>
      </c>
      <c r="M28" s="51" t="e">
        <v>#N/A</v>
      </c>
      <c r="N28" s="51" t="e">
        <v>#N/A</v>
      </c>
      <c r="O28" s="51" t="e">
        <v>#N/A</v>
      </c>
      <c r="P28" s="51" t="e">
        <v>#N/A</v>
      </c>
      <c r="Q28" s="51" t="e">
        <v>#N/A</v>
      </c>
      <c r="R28" s="51">
        <v>1.9374</v>
      </c>
      <c r="S28" s="51">
        <v>1.9621999999999999</v>
      </c>
      <c r="T28" s="51">
        <v>1.7306999999999999</v>
      </c>
      <c r="U28" s="51">
        <v>1.4459</v>
      </c>
      <c r="V28" s="51">
        <v>0.95569999999999999</v>
      </c>
      <c r="W28" s="51">
        <v>0.93589999999999995</v>
      </c>
      <c r="X28" s="51">
        <v>1.329</v>
      </c>
      <c r="Y28" s="51">
        <v>1.1264000000000001</v>
      </c>
      <c r="Z28" s="51">
        <v>1.222</v>
      </c>
      <c r="AA28" s="51">
        <v>1.4009</v>
      </c>
      <c r="AB28" s="51">
        <v>1.7965</v>
      </c>
      <c r="AC28" s="51">
        <v>1.8897999999999999</v>
      </c>
      <c r="AD28" s="51">
        <v>1.7539</v>
      </c>
      <c r="AE28" s="51">
        <v>2.3167</v>
      </c>
      <c r="AF28" s="51">
        <v>2.2016</v>
      </c>
      <c r="AG28" s="51">
        <v>1.1072</v>
      </c>
      <c r="AH28" s="51">
        <v>1.4147000000000001</v>
      </c>
      <c r="AI28" s="51">
        <v>0.74050000000000005</v>
      </c>
      <c r="AJ28" s="51">
        <v>1.0555000000000001</v>
      </c>
      <c r="AK28" s="51">
        <v>1.0105999999999999</v>
      </c>
      <c r="AL28" s="51">
        <v>0.9476</v>
      </c>
      <c r="AM28" s="51">
        <v>1.8379000000000001</v>
      </c>
      <c r="AN28" s="51">
        <v>2.4024000000000001</v>
      </c>
      <c r="AO28" s="51">
        <v>2.4337</v>
      </c>
      <c r="AP28" s="51">
        <v>2.2768000000000002</v>
      </c>
      <c r="AQ28" s="51">
        <v>1.9979</v>
      </c>
      <c r="AR28" s="51">
        <v>1.7962</v>
      </c>
      <c r="AS28" s="51">
        <v>1.7542</v>
      </c>
      <c r="AT28" s="51">
        <v>1.8526</v>
      </c>
      <c r="AU28" s="51">
        <v>1.8414999999999999</v>
      </c>
      <c r="AV28" s="51">
        <v>1.8165</v>
      </c>
      <c r="AW28" s="51">
        <v>2.0455000000000001</v>
      </c>
      <c r="AX28" s="51">
        <v>2.1970000000000001</v>
      </c>
      <c r="AY28" s="51">
        <v>2.2004000000000001</v>
      </c>
      <c r="AZ28" s="51">
        <v>2.8003999999999998</v>
      </c>
      <c r="BA28" s="51">
        <v>2.6152000000000002</v>
      </c>
      <c r="BB28" s="51">
        <v>2.5541999999999998</v>
      </c>
      <c r="BC28" s="51">
        <v>3.2517</v>
      </c>
      <c r="BD28" s="51">
        <v>2.7747000000000002</v>
      </c>
      <c r="BE28" s="51">
        <v>2.5594999999999999</v>
      </c>
      <c r="BF28" s="51">
        <v>2.7877999999999998</v>
      </c>
      <c r="BG28" s="51">
        <v>3.0293999999999999</v>
      </c>
      <c r="BH28" s="51">
        <v>3.4216000000000002</v>
      </c>
      <c r="BI28" s="51">
        <v>3.0287999999999999</v>
      </c>
      <c r="BJ28" s="51">
        <v>3.4175</v>
      </c>
      <c r="BK28" s="51">
        <v>4.2975000000000003</v>
      </c>
      <c r="BL28" s="51">
        <v>4.8711000000000002</v>
      </c>
      <c r="BM28" s="51">
        <v>4.2809999999999997</v>
      </c>
      <c r="BN28" s="51">
        <v>4.1727999999999996</v>
      </c>
      <c r="BO28" s="51">
        <v>4.5641999999999996</v>
      </c>
      <c r="BP28" s="51">
        <v>4.5637999999999996</v>
      </c>
      <c r="BQ28" s="51">
        <v>5.5468999999999999</v>
      </c>
      <c r="BR28" s="51">
        <v>6.2961</v>
      </c>
      <c r="BS28" s="51">
        <v>6.8601999999999999</v>
      </c>
      <c r="BT28" s="51">
        <v>5.7476000000000003</v>
      </c>
      <c r="BU28" s="51">
        <v>3.8338000000000001</v>
      </c>
      <c r="BV28" s="51">
        <v>4.2929000000000004</v>
      </c>
      <c r="BW28" s="51">
        <v>3.8159999999999998</v>
      </c>
      <c r="BX28" s="51">
        <v>5.4492000000000003</v>
      </c>
      <c r="BY28" s="51">
        <v>5.9997999999999996</v>
      </c>
      <c r="BZ28" s="51">
        <v>4.8849</v>
      </c>
      <c r="CA28" s="51">
        <v>3.5417999999999998</v>
      </c>
      <c r="CB28" s="51">
        <v>3.0135999999999998</v>
      </c>
      <c r="CC28" s="51">
        <v>2.5186999999999999</v>
      </c>
      <c r="CD28" s="51">
        <v>2.2677999999999998</v>
      </c>
      <c r="CE28" s="51">
        <v>2.2038000000000002</v>
      </c>
      <c r="CF28" s="51">
        <v>2.1972999999999998</v>
      </c>
      <c r="CG28" s="51">
        <v>2.5137</v>
      </c>
      <c r="CH28" s="51">
        <v>2.5160999999999998</v>
      </c>
      <c r="CI28" s="51">
        <v>2.3439999999999999</v>
      </c>
      <c r="CJ28" s="51">
        <v>2.5798000000000001</v>
      </c>
      <c r="CK28" s="51">
        <v>2.3090000000000002</v>
      </c>
      <c r="CL28" s="51">
        <v>2.9460000000000002</v>
      </c>
      <c r="CM28" s="51">
        <v>2.0139999999999998</v>
      </c>
      <c r="CN28" s="51">
        <v>1.7601</v>
      </c>
      <c r="CO28" s="51">
        <v>1.5331999999999999</v>
      </c>
      <c r="CP28" s="51">
        <v>1.2884</v>
      </c>
      <c r="CQ28" s="51">
        <v>1.0528999999999999</v>
      </c>
      <c r="CR28" s="51">
        <v>0.9052</v>
      </c>
      <c r="CS28" s="51">
        <v>0.79920000000000002</v>
      </c>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0"/>
      <c r="FQ28" s="50"/>
      <c r="FR28" s="50"/>
      <c r="FS28" s="50"/>
      <c r="FT28" s="50"/>
      <c r="FU28" s="50"/>
      <c r="FV28" s="50"/>
      <c r="FW28" s="50"/>
      <c r="FX28" s="50"/>
      <c r="FY28" s="50"/>
      <c r="FZ28" s="50"/>
      <c r="GA28" s="50"/>
      <c r="GB28" s="50"/>
      <c r="GC28" s="50"/>
      <c r="GD28" s="50"/>
      <c r="GE28" s="50"/>
      <c r="GF28" s="50"/>
      <c r="GG28" s="50"/>
      <c r="GH28" s="50"/>
      <c r="GI28" s="50"/>
      <c r="GJ28" s="50"/>
      <c r="GK28" s="50"/>
      <c r="GL28" s="50"/>
      <c r="GM28" s="50"/>
      <c r="GN28" s="50"/>
      <c r="GO28" s="50"/>
      <c r="GP28" s="50"/>
      <c r="GQ28" s="50"/>
      <c r="GR28" s="50"/>
      <c r="GS28" s="50"/>
      <c r="GT28" s="50"/>
      <c r="GU28" s="50"/>
      <c r="GV28" s="50"/>
      <c r="GW28" s="50"/>
      <c r="GX28" s="50"/>
      <c r="GY28" s="50"/>
      <c r="GZ28" s="50"/>
      <c r="HA28" s="50"/>
      <c r="HB28" s="50"/>
      <c r="HC28" s="50"/>
      <c r="HD28" s="50"/>
      <c r="HE28" s="50"/>
      <c r="HF28" s="50"/>
      <c r="HG28" s="50"/>
      <c r="HH28" s="50"/>
      <c r="HI28" s="50"/>
      <c r="HJ28" s="50"/>
      <c r="HK28" s="50"/>
      <c r="HL28" s="50"/>
      <c r="HM28" s="50"/>
      <c r="HN28" s="50"/>
      <c r="HO28" s="50"/>
      <c r="HP28" s="50"/>
      <c r="HQ28" s="50"/>
      <c r="HR28" s="50"/>
      <c r="HS28" s="50"/>
      <c r="HT28" s="50"/>
      <c r="HU28" s="50"/>
      <c r="HV28" s="50"/>
      <c r="HW28" s="50"/>
      <c r="HX28" s="50"/>
      <c r="HY28" s="50"/>
      <c r="HZ28" s="50"/>
      <c r="IA28" s="50"/>
      <c r="IB28" s="50"/>
      <c r="IC28" s="50"/>
      <c r="ID28" s="50"/>
      <c r="IE28" s="50"/>
      <c r="IF28" s="50"/>
      <c r="IG28" s="50"/>
      <c r="IH28" s="50"/>
      <c r="II28" s="50"/>
      <c r="IJ28" s="50"/>
      <c r="IK28" s="50"/>
      <c r="IL28" s="50"/>
      <c r="IM28" s="50"/>
      <c r="IN28" s="50"/>
      <c r="IO28" s="50"/>
      <c r="IP28" s="50"/>
      <c r="IQ28" s="50"/>
      <c r="IR28" s="50"/>
      <c r="IS28" s="50"/>
      <c r="IT28" s="50"/>
      <c r="IU28" s="50"/>
      <c r="IV28" s="50"/>
      <c r="IW28" s="50"/>
      <c r="IX28" s="50"/>
      <c r="IY28" s="50"/>
      <c r="IZ28" s="50"/>
      <c r="JA28" s="50"/>
      <c r="JB28" s="50"/>
      <c r="JC28" s="50"/>
      <c r="JD28" s="50"/>
      <c r="JE28" s="50"/>
      <c r="JF28" s="50"/>
      <c r="JG28" s="50"/>
      <c r="JH28" s="50"/>
      <c r="JI28" s="50"/>
      <c r="JJ28" s="50"/>
      <c r="JK28" s="50"/>
      <c r="JL28" s="50"/>
      <c r="JM28" s="50"/>
      <c r="JN28" s="50"/>
      <c r="JO28" s="50"/>
      <c r="JP28" s="50"/>
      <c r="JQ28" s="50"/>
      <c r="JR28" s="50"/>
      <c r="JS28" s="50"/>
      <c r="JT28" s="50"/>
      <c r="JU28" s="50"/>
      <c r="JV28" s="50"/>
      <c r="JW28" s="50"/>
      <c r="JX28" s="50"/>
      <c r="JY28" s="50"/>
      <c r="JZ28" s="50"/>
      <c r="KA28" s="50"/>
      <c r="KB28" s="50"/>
      <c r="KC28" s="50"/>
      <c r="KD28" s="50"/>
      <c r="KE28" s="50"/>
      <c r="KF28" s="50"/>
      <c r="KG28" s="50"/>
      <c r="KH28" s="50"/>
      <c r="KI28" s="50"/>
      <c r="KJ28" s="50"/>
      <c r="KK28" s="50"/>
      <c r="KL28" s="50"/>
      <c r="KM28" s="50"/>
      <c r="KN28" s="50"/>
      <c r="KO28" s="50"/>
      <c r="KP28" s="50"/>
      <c r="KQ28" s="50"/>
      <c r="KR28" s="50"/>
      <c r="KS28" s="50"/>
      <c r="KT28" s="50"/>
      <c r="KU28" s="50"/>
      <c r="KV28" s="50"/>
      <c r="KW28" s="50"/>
      <c r="KX28" s="50"/>
      <c r="KY28" s="50"/>
      <c r="KZ28" s="50"/>
      <c r="LA28" s="50"/>
      <c r="LB28" s="50"/>
      <c r="LC28" s="50"/>
      <c r="LD28" s="50"/>
      <c r="LE28" s="50"/>
      <c r="LF28" s="50"/>
      <c r="LG28" s="50"/>
      <c r="LH28" s="50"/>
      <c r="LI28" s="50"/>
      <c r="LJ28" s="50"/>
      <c r="LK28" s="50"/>
      <c r="LL28" s="50"/>
      <c r="LM28" s="50"/>
      <c r="LN28" s="50"/>
      <c r="LO28" s="50"/>
      <c r="LP28" s="50"/>
      <c r="LQ28" s="50"/>
      <c r="LR28" s="50"/>
      <c r="LS28" s="50"/>
      <c r="LT28" s="50"/>
      <c r="LU28" s="50"/>
      <c r="LV28" s="50"/>
      <c r="LW28" s="50"/>
      <c r="LX28" s="50"/>
      <c r="LY28" s="50"/>
      <c r="LZ28" s="50"/>
      <c r="MA28" s="50"/>
      <c r="MB28" s="50"/>
      <c r="MC28" s="50"/>
      <c r="MD28" s="50"/>
      <c r="ME28" s="50"/>
      <c r="MF28" s="50"/>
      <c r="MG28" s="50"/>
      <c r="MH28" s="50"/>
      <c r="MI28" s="50"/>
      <c r="MJ28" s="50"/>
      <c r="MK28" s="50"/>
      <c r="ML28" s="50"/>
      <c r="MM28" s="50"/>
      <c r="MN28" s="50"/>
      <c r="MO28" s="50"/>
      <c r="MP28" s="50"/>
      <c r="MQ28" s="50"/>
      <c r="MR28" s="50"/>
      <c r="MS28" s="50"/>
      <c r="MT28" s="50"/>
      <c r="MU28" s="50"/>
      <c r="MV28" s="50"/>
      <c r="MW28" s="50"/>
      <c r="MX28" s="50"/>
      <c r="MY28" s="50"/>
      <c r="MZ28" s="50"/>
      <c r="NA28" s="50"/>
      <c r="NB28" s="50"/>
      <c r="NC28" s="50"/>
      <c r="ND28" s="50"/>
      <c r="NE28" s="50"/>
      <c r="NF28" s="50"/>
      <c r="NG28" s="50"/>
      <c r="NH28" s="50"/>
      <c r="NI28" s="50"/>
      <c r="NJ28" s="50"/>
      <c r="NK28" s="50"/>
      <c r="NL28" s="50"/>
      <c r="NM28" s="50"/>
      <c r="NN28" s="50"/>
      <c r="NO28" s="50"/>
      <c r="NP28" s="50"/>
      <c r="NQ28" s="50"/>
      <c r="NR28" s="50"/>
      <c r="NS28" s="50"/>
      <c r="NT28" s="50"/>
      <c r="NU28" s="50"/>
      <c r="NV28" s="50"/>
      <c r="NW28" s="50"/>
      <c r="NX28" s="50"/>
      <c r="NY28" s="50"/>
      <c r="NZ28" s="50"/>
      <c r="OA28" s="50"/>
      <c r="OB28" s="50"/>
      <c r="OC28" s="50"/>
      <c r="OD28" s="50"/>
      <c r="OE28" s="50"/>
      <c r="OF28" s="50"/>
      <c r="OG28" s="50"/>
      <c r="OH28" s="50"/>
      <c r="OI28" s="50"/>
      <c r="OJ28" s="50"/>
      <c r="OK28" s="50"/>
      <c r="OL28" s="50"/>
      <c r="OM28" s="50"/>
      <c r="ON28" s="50"/>
      <c r="OO28" s="50"/>
      <c r="OP28" s="50"/>
      <c r="OQ28" s="50"/>
      <c r="OR28" s="50"/>
      <c r="OS28" s="50"/>
      <c r="OT28" s="50"/>
      <c r="OU28" s="50"/>
      <c r="OV28" s="50"/>
      <c r="OW28" s="50"/>
      <c r="OX28" s="50"/>
      <c r="OY28" s="50"/>
      <c r="OZ28" s="50"/>
      <c r="PA28" s="50"/>
      <c r="PB28" s="50"/>
      <c r="PC28" s="50"/>
      <c r="PD28" s="50"/>
      <c r="PE28" s="50"/>
      <c r="PF28" s="50"/>
      <c r="PG28" s="50"/>
      <c r="PH28" s="50"/>
      <c r="PI28" s="50"/>
      <c r="PJ28" s="50"/>
      <c r="PK28" s="50"/>
      <c r="PL28" s="50"/>
      <c r="PM28" s="50"/>
      <c r="PN28" s="50"/>
      <c r="PO28" s="50"/>
      <c r="PP28" s="50"/>
      <c r="PQ28" s="50"/>
      <c r="PR28" s="50"/>
      <c r="PS28" s="50"/>
      <c r="PT28" s="50"/>
      <c r="PU28" s="50"/>
      <c r="PV28" s="50"/>
      <c r="PW28" s="50"/>
      <c r="PX28" s="50"/>
      <c r="PY28" s="50"/>
      <c r="PZ28" s="50"/>
      <c r="QA28" s="50"/>
      <c r="QB28" s="50"/>
      <c r="QC28" s="50"/>
      <c r="QD28" s="50"/>
      <c r="QE28" s="50"/>
      <c r="QF28" s="50"/>
      <c r="QG28" s="50"/>
      <c r="QH28" s="50"/>
      <c r="QI28" s="50"/>
      <c r="QJ28" s="50"/>
      <c r="QK28" s="50"/>
      <c r="QL28" s="50"/>
      <c r="QM28" s="50"/>
      <c r="QN28" s="50"/>
      <c r="QO28" s="50"/>
      <c r="QP28" s="50"/>
      <c r="QQ28" s="50"/>
      <c r="QR28" s="50"/>
      <c r="QS28" s="50"/>
      <c r="QT28" s="50"/>
      <c r="QU28" s="50"/>
      <c r="QV28" s="50"/>
      <c r="QW28" s="50"/>
      <c r="QX28" s="50"/>
      <c r="QY28" s="50"/>
      <c r="QZ28" s="50"/>
      <c r="RA28" s="50"/>
      <c r="RB28" s="50"/>
      <c r="RC28" s="50"/>
      <c r="RD28" s="50"/>
      <c r="RE28" s="50"/>
      <c r="RF28" s="50"/>
      <c r="RG28" s="50"/>
      <c r="RH28" s="50"/>
      <c r="RI28" s="50"/>
      <c r="RJ28" s="50"/>
      <c r="RK28" s="50"/>
      <c r="RL28" s="50"/>
      <c r="RM28" s="50"/>
      <c r="RN28" s="50"/>
      <c r="RO28" s="50"/>
      <c r="RP28" s="50"/>
      <c r="RQ28" s="50"/>
      <c r="RR28" s="50"/>
      <c r="RS28" s="50"/>
      <c r="RT28" s="50"/>
      <c r="RU28" s="50"/>
      <c r="RV28" s="50"/>
      <c r="RW28" s="50"/>
      <c r="RX28" s="50"/>
      <c r="RY28" s="50"/>
      <c r="RZ28" s="50"/>
      <c r="SA28" s="50"/>
      <c r="SB28" s="50"/>
      <c r="SC28" s="50"/>
      <c r="SD28" s="50"/>
      <c r="SE28" s="50"/>
      <c r="SF28" s="50"/>
      <c r="SG28" s="50"/>
      <c r="SH28" s="50"/>
      <c r="SI28" s="50"/>
      <c r="SJ28" s="50"/>
      <c r="SK28" s="50"/>
      <c r="SL28" s="50"/>
      <c r="SM28" s="50"/>
      <c r="SN28" s="50"/>
      <c r="SO28" s="50"/>
      <c r="SP28" s="50"/>
      <c r="SQ28" s="50"/>
      <c r="SR28" s="50"/>
      <c r="SS28" s="50"/>
      <c r="ST28" s="50"/>
      <c r="SU28" s="50"/>
      <c r="SV28" s="50"/>
      <c r="SW28" s="50"/>
      <c r="SX28" s="50"/>
      <c r="SY28" s="50"/>
      <c r="SZ28" s="50"/>
      <c r="TA28" s="50"/>
      <c r="TB28" s="50"/>
      <c r="TC28" s="50"/>
      <c r="TD28" s="50"/>
      <c r="TE28" s="50"/>
      <c r="TF28" s="50"/>
      <c r="TG28" s="50"/>
      <c r="TH28" s="50"/>
      <c r="TI28" s="50"/>
      <c r="TJ28" s="50"/>
      <c r="TK28" s="50"/>
      <c r="TL28" s="50"/>
      <c r="TM28" s="50"/>
      <c r="TN28" s="50"/>
      <c r="TO28" s="50"/>
      <c r="TP28" s="50"/>
      <c r="TQ28" s="50"/>
      <c r="TR28" s="50"/>
      <c r="TS28" s="50"/>
      <c r="TT28" s="50"/>
      <c r="TU28" s="50"/>
      <c r="TV28" s="50"/>
      <c r="TW28" s="50"/>
      <c r="TX28" s="50"/>
      <c r="TY28" s="50"/>
      <c r="TZ28" s="50"/>
      <c r="UA28" s="50"/>
      <c r="UB28" s="50"/>
      <c r="UC28" s="50"/>
      <c r="UD28" s="50"/>
      <c r="UE28" s="50"/>
      <c r="UF28" s="50"/>
      <c r="UG28" s="50"/>
      <c r="UH28" s="50"/>
      <c r="UI28" s="50"/>
      <c r="UJ28" s="50"/>
      <c r="UK28" s="50"/>
      <c r="UL28" s="50"/>
      <c r="UM28" s="50"/>
      <c r="UN28" s="50"/>
      <c r="UO28" s="50"/>
      <c r="UP28" s="50"/>
      <c r="UQ28" s="50"/>
      <c r="UR28" s="50"/>
      <c r="US28" s="50"/>
      <c r="UT28" s="50"/>
      <c r="UU28" s="50"/>
      <c r="UV28" s="50"/>
      <c r="UW28" s="50"/>
      <c r="UX28" s="50"/>
      <c r="UY28" s="50"/>
      <c r="UZ28" s="50"/>
      <c r="VA28" s="50"/>
      <c r="VB28" s="50"/>
      <c r="VC28" s="50"/>
      <c r="VD28" s="50"/>
      <c r="VE28" s="50"/>
      <c r="VF28" s="50"/>
      <c r="VG28" s="50"/>
      <c r="VH28" s="50"/>
      <c r="VI28" s="50"/>
      <c r="VJ28" s="50"/>
      <c r="VK28" s="50"/>
      <c r="VL28" s="50"/>
      <c r="VM28" s="50"/>
      <c r="VN28" s="50"/>
      <c r="VO28" s="50"/>
      <c r="VP28" s="50"/>
      <c r="VQ28" s="50"/>
      <c r="VR28" s="50"/>
      <c r="VS28" s="50"/>
      <c r="VT28" s="50"/>
      <c r="VU28" s="50"/>
      <c r="VV28" s="50"/>
      <c r="VW28" s="50"/>
      <c r="VX28" s="50"/>
      <c r="VY28" s="50"/>
      <c r="VZ28" s="50"/>
      <c r="WA28" s="50"/>
      <c r="WB28" s="50"/>
      <c r="WC28" s="50"/>
      <c r="WD28" s="50"/>
      <c r="WE28" s="50"/>
      <c r="WF28" s="50"/>
      <c r="WG28" s="50"/>
      <c r="WH28" s="50"/>
      <c r="WI28" s="50"/>
      <c r="WJ28" s="50"/>
      <c r="WK28" s="50"/>
      <c r="WL28" s="50"/>
      <c r="WM28" s="50"/>
      <c r="WN28" s="50"/>
      <c r="WO28" s="50"/>
      <c r="WP28" s="50"/>
      <c r="WQ28" s="50"/>
      <c r="WR28" s="50"/>
      <c r="WS28" s="50"/>
      <c r="WT28" s="50"/>
      <c r="WU28" s="50"/>
      <c r="WV28" s="50"/>
      <c r="WW28" s="50"/>
      <c r="WX28" s="50"/>
      <c r="WY28" s="50"/>
      <c r="WZ28" s="50"/>
      <c r="XA28" s="50"/>
      <c r="XB28" s="50"/>
      <c r="XC28" s="50"/>
      <c r="XD28" s="50"/>
      <c r="XE28" s="50"/>
      <c r="XF28" s="50"/>
      <c r="XG28" s="50"/>
      <c r="XH28" s="50"/>
      <c r="XI28" s="50"/>
      <c r="XJ28" s="50"/>
      <c r="XK28" s="50"/>
      <c r="XL28" s="50"/>
      <c r="XM28" s="50"/>
      <c r="XN28" s="50"/>
      <c r="XO28" s="50"/>
      <c r="XP28" s="50"/>
      <c r="XQ28" s="50"/>
      <c r="XR28" s="50"/>
      <c r="XS28" s="50"/>
      <c r="XT28" s="50"/>
      <c r="XU28" s="50"/>
      <c r="XV28" s="50"/>
      <c r="XW28" s="50"/>
      <c r="XX28" s="50"/>
      <c r="XY28" s="50"/>
      <c r="XZ28" s="50"/>
      <c r="YA28" s="50"/>
      <c r="YB28" s="50"/>
      <c r="YC28" s="50"/>
      <c r="YD28" s="50"/>
      <c r="YE28" s="50"/>
      <c r="YF28" s="50"/>
      <c r="YG28" s="50"/>
      <c r="YH28" s="50"/>
      <c r="YI28" s="50"/>
      <c r="YJ28" s="50"/>
      <c r="YK28" s="50"/>
      <c r="YL28" s="50"/>
      <c r="YM28" s="50"/>
      <c r="YN28" s="50"/>
      <c r="YO28" s="50"/>
      <c r="YP28" s="50"/>
      <c r="YQ28" s="50"/>
      <c r="YR28" s="50"/>
      <c r="YS28" s="50"/>
      <c r="YT28" s="50"/>
      <c r="YU28" s="50"/>
      <c r="YV28" s="50"/>
      <c r="YW28" s="50"/>
      <c r="YX28" s="50"/>
      <c r="YY28" s="50"/>
      <c r="YZ28" s="50"/>
      <c r="ZA28" s="50"/>
      <c r="ZB28" s="50"/>
      <c r="ZC28" s="50"/>
      <c r="ZD28" s="50"/>
      <c r="ZE28" s="50"/>
      <c r="ZF28" s="50"/>
      <c r="ZG28" s="50"/>
      <c r="ZH28" s="50"/>
      <c r="ZI28" s="50"/>
      <c r="ZJ28" s="50"/>
      <c r="ZK28" s="50"/>
      <c r="ZL28" s="50"/>
      <c r="ZM28" s="50"/>
      <c r="ZN28" s="50"/>
      <c r="ZO28" s="50"/>
      <c r="ZP28" s="50"/>
      <c r="ZQ28" s="50"/>
      <c r="ZR28" s="50"/>
      <c r="ZS28" s="50"/>
      <c r="ZT28" s="50"/>
      <c r="ZU28" s="50"/>
      <c r="ZV28" s="50"/>
      <c r="ZW28" s="50"/>
      <c r="ZX28" s="50"/>
      <c r="ZY28" s="50"/>
      <c r="ZZ28" s="50"/>
      <c r="AAA28" s="50"/>
      <c r="AAB28" s="50"/>
      <c r="AAC28" s="50"/>
      <c r="AAD28" s="50"/>
      <c r="AAE28" s="50"/>
      <c r="AAF28" s="50"/>
      <c r="AAG28" s="50"/>
      <c r="AAH28" s="50"/>
      <c r="AAI28" s="50"/>
      <c r="AAJ28" s="50"/>
      <c r="AAK28" s="50"/>
      <c r="AAL28" s="50"/>
      <c r="AAM28" s="50"/>
      <c r="AAN28" s="50"/>
      <c r="AAO28" s="50"/>
      <c r="AAP28" s="50"/>
      <c r="AAQ28" s="50"/>
      <c r="AAR28" s="50"/>
      <c r="AAS28" s="50"/>
      <c r="AAT28" s="50"/>
      <c r="AAU28" s="50"/>
      <c r="AAV28" s="50"/>
      <c r="AAW28" s="50"/>
      <c r="AAX28" s="50"/>
      <c r="AAY28" s="50"/>
      <c r="AAZ28" s="50"/>
      <c r="ABA28" s="50"/>
      <c r="ABB28" s="50"/>
      <c r="ABC28" s="50"/>
      <c r="ABD28" s="50"/>
      <c r="ABE28" s="50"/>
      <c r="ABF28" s="50"/>
      <c r="ABG28" s="50"/>
      <c r="ABH28" s="50"/>
      <c r="ABI28" s="50"/>
      <c r="ABJ28" s="50"/>
      <c r="ABK28" s="50"/>
      <c r="ABL28" s="50"/>
      <c r="ABM28" s="50"/>
      <c r="ABN28" s="50"/>
      <c r="ABO28" s="50"/>
      <c r="ABP28" s="50"/>
      <c r="ABQ28" s="50"/>
      <c r="ABR28" s="50"/>
      <c r="ABS28" s="50"/>
      <c r="ABT28" s="50"/>
      <c r="ABU28" s="50"/>
      <c r="ABV28" s="50"/>
      <c r="ABW28" s="50"/>
      <c r="ABX28" s="50"/>
      <c r="ABY28" s="50"/>
      <c r="ABZ28" s="50"/>
      <c r="ACA28" s="50"/>
      <c r="ACB28" s="50"/>
      <c r="ACC28" s="50"/>
      <c r="ACD28" s="50"/>
      <c r="ACE28" s="50"/>
      <c r="ACF28" s="50"/>
      <c r="ACG28" s="50"/>
      <c r="ACH28" s="50"/>
      <c r="ACI28" s="50"/>
      <c r="ACJ28" s="50"/>
      <c r="ACK28" s="50"/>
      <c r="ACL28" s="50"/>
      <c r="ACM28" s="50"/>
      <c r="ACN28" s="50"/>
      <c r="ACO28" s="50"/>
      <c r="ACP28" s="50"/>
      <c r="ACQ28" s="50"/>
      <c r="ACR28" s="50"/>
      <c r="ACS28" s="50"/>
      <c r="ACT28" s="50"/>
      <c r="ACU28" s="50"/>
      <c r="ACV28" s="50"/>
      <c r="ACW28" s="50"/>
      <c r="ACX28" s="50"/>
      <c r="ACY28" s="50"/>
      <c r="ACZ28" s="50"/>
      <c r="ADA28" s="50"/>
      <c r="ADB28" s="50"/>
      <c r="ADC28" s="50"/>
      <c r="ADD28" s="50"/>
      <c r="ADE28" s="50"/>
      <c r="ADF28" s="50"/>
      <c r="ADG28" s="50"/>
      <c r="ADH28" s="50"/>
      <c r="ADI28" s="50"/>
      <c r="ADJ28" s="50"/>
      <c r="ADK28" s="50"/>
      <c r="ADL28" s="50"/>
      <c r="ADM28" s="50"/>
      <c r="ADN28" s="50"/>
      <c r="ADO28" s="50"/>
      <c r="ADP28" s="50"/>
      <c r="ADQ28" s="50"/>
      <c r="ADR28" s="50"/>
      <c r="ADS28" s="50"/>
      <c r="ADT28" s="50"/>
      <c r="ADU28" s="50"/>
      <c r="ADV28" s="50"/>
      <c r="ADW28" s="50"/>
      <c r="ADX28" s="50"/>
      <c r="ADY28" s="50"/>
      <c r="ADZ28" s="50"/>
      <c r="AEA28" s="50"/>
      <c r="AEB28" s="50"/>
      <c r="AEC28" s="50"/>
      <c r="AED28" s="50"/>
      <c r="AEE28" s="50"/>
      <c r="AEF28" s="50"/>
      <c r="AEG28" s="50"/>
      <c r="AEH28" s="50"/>
      <c r="AEI28" s="50"/>
      <c r="AEJ28" s="50"/>
      <c r="AEK28" s="50"/>
      <c r="AEL28" s="50"/>
      <c r="AEM28" s="50"/>
      <c r="AEN28" s="50"/>
      <c r="AEO28" s="50"/>
      <c r="AEP28" s="50"/>
      <c r="AEQ28" s="50"/>
      <c r="AER28" s="50"/>
      <c r="AES28" s="50"/>
      <c r="AET28" s="50"/>
      <c r="AEU28" s="50"/>
      <c r="AEV28" s="50"/>
      <c r="AEW28" s="50"/>
      <c r="AEX28" s="50"/>
      <c r="AEY28" s="50"/>
      <c r="AEZ28" s="50"/>
      <c r="AFA28" s="50"/>
      <c r="AFB28" s="50"/>
      <c r="AFC28" s="50"/>
      <c r="AFD28" s="50"/>
      <c r="AFE28" s="50"/>
      <c r="AFF28" s="50"/>
      <c r="AFG28" s="50"/>
      <c r="AFH28" s="50"/>
      <c r="AFI28" s="50"/>
      <c r="AFJ28" s="50"/>
      <c r="AFK28" s="50"/>
      <c r="AFL28" s="50"/>
      <c r="AFM28" s="50"/>
      <c r="AFN28" s="50"/>
      <c r="AFO28" s="50"/>
      <c r="AFP28" s="50"/>
      <c r="AFQ28" s="50"/>
      <c r="AFR28" s="50"/>
      <c r="AFS28" s="50"/>
      <c r="AFT28" s="50"/>
      <c r="AFU28" s="50"/>
      <c r="AFV28" s="50"/>
      <c r="AFW28" s="50"/>
      <c r="AFX28" s="50"/>
      <c r="AFY28" s="50"/>
      <c r="AFZ28" s="50"/>
      <c r="AGA28" s="50"/>
      <c r="AGB28" s="50"/>
      <c r="AGC28" s="50"/>
      <c r="AGD28" s="50"/>
      <c r="AGE28" s="50"/>
      <c r="AGF28" s="50"/>
      <c r="AGG28" s="50"/>
      <c r="AGH28" s="50"/>
      <c r="AGI28" s="50"/>
      <c r="AGJ28" s="50"/>
      <c r="AGK28" s="50"/>
      <c r="AGL28" s="50"/>
      <c r="AGM28" s="50"/>
      <c r="AGN28" s="50"/>
      <c r="AGO28" s="50"/>
      <c r="AGP28" s="50"/>
      <c r="AGQ28" s="50"/>
      <c r="AGR28" s="50"/>
      <c r="AGS28" s="50"/>
      <c r="AGT28" s="50"/>
      <c r="AGU28" s="50"/>
      <c r="AGV28" s="50"/>
      <c r="AGW28" s="50"/>
      <c r="AGX28" s="50"/>
      <c r="AGY28" s="50"/>
      <c r="AGZ28" s="50"/>
      <c r="AHA28" s="50"/>
      <c r="AHB28" s="50"/>
      <c r="AHC28" s="50"/>
      <c r="AHD28" s="50"/>
      <c r="AHE28" s="50"/>
      <c r="AHF28" s="50"/>
      <c r="AHG28" s="50"/>
      <c r="AHH28" s="50"/>
      <c r="AHI28" s="50"/>
      <c r="AHJ28" s="50"/>
      <c r="AHK28" s="50"/>
      <c r="AHL28" s="50"/>
      <c r="AHM28" s="50"/>
      <c r="AHN28" s="50"/>
      <c r="AHO28" s="50"/>
      <c r="AHP28" s="50"/>
      <c r="AHQ28" s="50"/>
      <c r="AHR28" s="50"/>
      <c r="AHS28" s="50"/>
      <c r="AHT28" s="50"/>
      <c r="AHU28" s="50"/>
      <c r="AHV28" s="50"/>
      <c r="AHW28" s="50"/>
      <c r="AHX28" s="50"/>
      <c r="AHY28" s="50"/>
      <c r="AHZ28" s="50"/>
      <c r="AIA28" s="50"/>
      <c r="AIB28" s="50"/>
      <c r="AIC28" s="50"/>
      <c r="AID28" s="50"/>
      <c r="AIE28" s="50"/>
      <c r="AIF28" s="50"/>
      <c r="AIG28" s="50"/>
      <c r="AIH28" s="50"/>
      <c r="AII28" s="50"/>
      <c r="AIJ28" s="50"/>
      <c r="AIK28" s="50"/>
      <c r="AIL28" s="50"/>
      <c r="AIM28" s="50"/>
      <c r="AIN28" s="50"/>
      <c r="AIO28" s="50"/>
      <c r="AIP28" s="50"/>
      <c r="AIQ28" s="50"/>
      <c r="AIR28" s="50"/>
      <c r="AIS28" s="50"/>
      <c r="AIT28" s="50"/>
      <c r="AIU28" s="50"/>
      <c r="AIV28" s="50"/>
      <c r="AIW28" s="50"/>
      <c r="AIX28" s="50"/>
      <c r="AIY28" s="50"/>
      <c r="AIZ28" s="50"/>
      <c r="AJA28" s="50"/>
      <c r="AJB28" s="50"/>
      <c r="AJC28" s="50"/>
      <c r="AJD28" s="50"/>
      <c r="AJE28" s="50"/>
      <c r="AJF28" s="50"/>
      <c r="AJG28" s="50"/>
      <c r="AJH28" s="50"/>
      <c r="AJI28" s="50"/>
      <c r="AJJ28" s="50"/>
      <c r="AJK28" s="50"/>
      <c r="AJL28" s="50"/>
      <c r="AJM28" s="50"/>
      <c r="AJN28" s="50"/>
      <c r="AJO28" s="50"/>
      <c r="AJP28" s="50"/>
      <c r="AJQ28" s="50"/>
      <c r="AJR28" s="50"/>
      <c r="AJS28" s="50"/>
      <c r="AJT28" s="50"/>
      <c r="AJU28" s="50"/>
      <c r="AJV28" s="50"/>
      <c r="AJW28" s="50"/>
      <c r="AJX28" s="50"/>
      <c r="AJY28" s="50"/>
      <c r="AJZ28" s="50"/>
      <c r="AKA28" s="50"/>
      <c r="AKB28" s="50"/>
      <c r="AKC28" s="50"/>
      <c r="AKD28" s="50"/>
      <c r="AKE28" s="50"/>
      <c r="AKF28" s="50"/>
      <c r="AKG28" s="50"/>
      <c r="AKH28" s="50"/>
      <c r="AKI28" s="50"/>
      <c r="AKJ28" s="50"/>
      <c r="AKK28" s="50"/>
      <c r="AKL28" s="50"/>
      <c r="AKM28" s="50"/>
      <c r="AKN28" s="50"/>
      <c r="AKO28" s="50"/>
      <c r="AKP28" s="50"/>
      <c r="AKQ28" s="50"/>
      <c r="AKR28" s="50"/>
      <c r="AKS28" s="50"/>
      <c r="AKT28" s="50"/>
      <c r="AKU28" s="50"/>
      <c r="AKV28" s="50"/>
      <c r="AKW28" s="50"/>
      <c r="AKX28" s="50"/>
      <c r="AKY28" s="50"/>
      <c r="AKZ28" s="50"/>
      <c r="ALA28" s="50"/>
      <c r="ALB28" s="50"/>
      <c r="ALC28" s="50"/>
      <c r="ALD28" s="50"/>
      <c r="ALE28" s="50"/>
      <c r="ALF28" s="50"/>
      <c r="ALG28" s="50"/>
      <c r="ALH28" s="50"/>
      <c r="ALI28" s="50"/>
      <c r="ALJ28" s="50"/>
      <c r="ALK28" s="50"/>
      <c r="ALL28" s="50"/>
      <c r="ALM28" s="50"/>
      <c r="ALN28" s="50"/>
      <c r="ALO28" s="50"/>
      <c r="ALP28" s="50"/>
      <c r="ALQ28" s="50"/>
      <c r="ALR28" s="50"/>
      <c r="ALS28" s="50"/>
      <c r="ALT28" s="50"/>
      <c r="ALU28" s="50"/>
      <c r="ALV28" s="50"/>
      <c r="ALW28" s="50"/>
      <c r="ALX28" s="50"/>
      <c r="ALY28" s="50"/>
      <c r="ALZ28" s="50"/>
      <c r="AMA28" s="50"/>
      <c r="AMB28" s="50"/>
      <c r="AMC28" s="50"/>
      <c r="AMD28" s="50"/>
      <c r="AME28" s="50"/>
      <c r="AMF28" s="50"/>
      <c r="AMG28" s="50"/>
      <c r="AMH28" s="50"/>
      <c r="AMI28" s="50"/>
      <c r="AMJ28" s="50"/>
      <c r="AMK28" s="50"/>
      <c r="AML28" s="50"/>
      <c r="AMM28" s="50"/>
      <c r="AMN28" s="50"/>
      <c r="AMO28" s="50"/>
      <c r="AMP28" s="50"/>
      <c r="AMQ28" s="50"/>
      <c r="AMR28" s="50"/>
      <c r="AMS28" s="50"/>
      <c r="AMT28" s="50"/>
      <c r="AMU28" s="50"/>
      <c r="AMV28" s="50"/>
      <c r="AMW28" s="50"/>
      <c r="AMX28" s="50"/>
      <c r="AMY28" s="50"/>
      <c r="AMZ28" s="50"/>
      <c r="ANA28" s="50"/>
      <c r="ANB28" s="50"/>
      <c r="ANC28" s="50"/>
      <c r="AND28" s="50"/>
      <c r="ANE28" s="50"/>
      <c r="ANF28" s="50"/>
      <c r="ANG28" s="50"/>
      <c r="ANH28" s="50"/>
      <c r="ANI28" s="50"/>
      <c r="ANJ28" s="50"/>
      <c r="ANK28" s="50"/>
      <c r="ANL28" s="50"/>
      <c r="ANM28" s="50"/>
      <c r="ANN28" s="50"/>
      <c r="ANO28" s="50"/>
      <c r="ANP28" s="50"/>
      <c r="ANQ28" s="50"/>
      <c r="ANR28" s="50"/>
      <c r="ANS28" s="50"/>
      <c r="ANT28" s="50"/>
      <c r="ANU28" s="50"/>
      <c r="ANV28" s="50"/>
      <c r="ANW28" s="50"/>
      <c r="ANX28" s="50"/>
      <c r="ANY28" s="50"/>
      <c r="ANZ28" s="50"/>
      <c r="AOA28" s="50"/>
      <c r="AOB28" s="50"/>
      <c r="AOC28" s="50"/>
      <c r="AOD28" s="50"/>
      <c r="AOE28" s="50"/>
      <c r="AOF28" s="50"/>
      <c r="AOG28" s="50"/>
      <c r="AOH28" s="50"/>
      <c r="AOI28" s="50"/>
      <c r="AOJ28" s="50"/>
      <c r="AOK28" s="50"/>
      <c r="AOL28" s="50"/>
      <c r="AOM28" s="50"/>
      <c r="AON28" s="50"/>
      <c r="AOO28" s="50"/>
      <c r="AOP28" s="50"/>
      <c r="AOQ28" s="50"/>
      <c r="AOR28" s="50"/>
      <c r="AOS28" s="50"/>
      <c r="AOT28" s="50"/>
      <c r="AOU28" s="50"/>
      <c r="AOV28" s="50"/>
      <c r="AOW28" s="50"/>
      <c r="AOX28" s="50"/>
      <c r="AOY28" s="50"/>
      <c r="AOZ28" s="50"/>
      <c r="APA28" s="50"/>
      <c r="APB28" s="50"/>
      <c r="APC28" s="50"/>
      <c r="APD28" s="50"/>
      <c r="APE28" s="50"/>
      <c r="APF28" s="50"/>
      <c r="APG28" s="50"/>
      <c r="APH28" s="50"/>
      <c r="API28" s="50"/>
      <c r="APJ28" s="50"/>
      <c r="APK28" s="50"/>
      <c r="APL28" s="50"/>
      <c r="APM28" s="50"/>
      <c r="APN28" s="50"/>
      <c r="APO28" s="50"/>
      <c r="APP28" s="50"/>
      <c r="APQ28" s="50"/>
      <c r="APR28" s="50"/>
      <c r="APS28" s="50"/>
      <c r="APT28" s="50"/>
      <c r="APU28" s="50"/>
      <c r="APV28" s="50"/>
      <c r="APW28" s="50"/>
      <c r="APX28" s="50"/>
      <c r="APY28" s="50"/>
      <c r="APZ28" s="50"/>
      <c r="AQA28" s="50"/>
      <c r="AQB28" s="50"/>
      <c r="AQC28" s="50"/>
      <c r="AQD28" s="50"/>
      <c r="AQE28" s="50"/>
      <c r="AQF28" s="50"/>
      <c r="AQG28" s="50"/>
      <c r="AQH28" s="50"/>
      <c r="AQI28" s="50"/>
      <c r="AQJ28" s="50"/>
      <c r="AQK28" s="50"/>
      <c r="AQL28" s="50"/>
      <c r="AQM28" s="50"/>
      <c r="AQN28" s="50"/>
      <c r="AQO28" s="50"/>
      <c r="AQP28" s="50"/>
      <c r="AQQ28" s="50"/>
      <c r="AQR28" s="50"/>
      <c r="AQS28" s="50"/>
      <c r="AQT28" s="50"/>
      <c r="AQU28" s="50"/>
      <c r="AQV28" s="50"/>
      <c r="AQW28" s="50"/>
      <c r="AQX28" s="50"/>
      <c r="AQY28" s="50"/>
      <c r="AQZ28" s="50"/>
      <c r="ARA28" s="50"/>
      <c r="ARB28" s="50"/>
      <c r="ARC28" s="50"/>
      <c r="ARD28" s="50"/>
      <c r="ARE28" s="50"/>
      <c r="ARF28" s="50"/>
      <c r="ARG28" s="50"/>
      <c r="ARH28" s="50"/>
      <c r="ARI28" s="50"/>
      <c r="ARJ28" s="50"/>
      <c r="ARK28" s="50"/>
      <c r="ARL28" s="50"/>
      <c r="ARM28" s="50"/>
      <c r="ARN28" s="50"/>
      <c r="ARO28" s="50"/>
      <c r="ARP28" s="50"/>
      <c r="ARQ28" s="50"/>
      <c r="ARR28" s="50"/>
      <c r="ARS28" s="50"/>
      <c r="ART28" s="50"/>
      <c r="ARU28" s="50"/>
      <c r="ARV28" s="50"/>
      <c r="ARW28" s="50"/>
      <c r="ARX28" s="50"/>
      <c r="ARY28" s="50"/>
      <c r="ARZ28" s="50"/>
      <c r="ASA28" s="50"/>
      <c r="ASB28" s="50"/>
      <c r="ASC28" s="50"/>
      <c r="ASD28" s="50"/>
      <c r="ASE28" s="50"/>
      <c r="ASF28" s="50"/>
      <c r="ASG28" s="50"/>
      <c r="ASH28" s="50"/>
      <c r="ASI28" s="50"/>
      <c r="ASJ28" s="50"/>
      <c r="ASK28" s="50"/>
      <c r="ASL28" s="50"/>
      <c r="ASM28" s="50"/>
      <c r="ASN28" s="50"/>
      <c r="ASO28" s="50"/>
      <c r="ASP28" s="50"/>
      <c r="ASQ28" s="50"/>
      <c r="ASR28" s="50"/>
      <c r="ASS28" s="50"/>
      <c r="AST28" s="50"/>
      <c r="ASU28" s="50"/>
      <c r="ASV28" s="50"/>
      <c r="ASW28" s="50"/>
      <c r="ASX28" s="50"/>
      <c r="ASY28" s="50"/>
      <c r="ASZ28" s="50"/>
      <c r="ATA28" s="50"/>
      <c r="ATB28" s="50"/>
      <c r="ATC28" s="50"/>
      <c r="ATD28" s="50"/>
      <c r="ATE28" s="50"/>
      <c r="ATF28" s="50"/>
      <c r="ATG28" s="50"/>
      <c r="ATH28" s="50"/>
      <c r="ATI28" s="50"/>
      <c r="ATJ28" s="50"/>
      <c r="ATK28" s="50"/>
      <c r="ATL28" s="50"/>
      <c r="ATM28" s="50"/>
      <c r="ATN28" s="50"/>
      <c r="ATO28" s="50"/>
      <c r="ATP28" s="50"/>
      <c r="ATQ28" s="50"/>
      <c r="ATR28" s="50"/>
      <c r="ATS28" s="50"/>
      <c r="ATT28" s="50"/>
      <c r="ATU28" s="50"/>
      <c r="ATV28" s="50"/>
      <c r="ATW28" s="50"/>
      <c r="ATX28" s="50"/>
      <c r="ATY28" s="50"/>
      <c r="ATZ28" s="50"/>
      <c r="AUA28" s="50"/>
      <c r="AUB28" s="50"/>
      <c r="AUC28" s="50"/>
      <c r="AUD28" s="50"/>
      <c r="AUE28" s="50"/>
      <c r="AUF28" s="50"/>
      <c r="AUG28" s="50"/>
      <c r="AUH28" s="50"/>
      <c r="AUI28" s="50"/>
      <c r="AUJ28" s="50"/>
      <c r="AUK28" s="50"/>
    </row>
    <row r="29" spans="1:1233" x14ac:dyDescent="0.2">
      <c r="A29" s="41" t="s">
        <v>125</v>
      </c>
      <c r="C29" s="80" t="s">
        <v>126</v>
      </c>
      <c r="D29" s="79" t="s">
        <v>81</v>
      </c>
      <c r="E29" s="78">
        <v>45541</v>
      </c>
      <c r="F29" s="44">
        <v>1243.5454999999999</v>
      </c>
      <c r="G29" s="44">
        <v>1244.4760000000001</v>
      </c>
      <c r="H29" s="44">
        <v>1245.4065000000001</v>
      </c>
      <c r="I29" s="44">
        <v>1246.337</v>
      </c>
      <c r="J29" s="44">
        <v>1248.0875833333332</v>
      </c>
      <c r="K29" s="44">
        <v>1249.8381666666667</v>
      </c>
      <c r="L29" s="44">
        <v>1251.5887499999999</v>
      </c>
      <c r="M29" s="44">
        <v>1253.3393333333333</v>
      </c>
      <c r="N29" s="44">
        <v>1255.0899166666668</v>
      </c>
      <c r="O29" s="44">
        <v>1256.8405</v>
      </c>
      <c r="P29" s="44">
        <v>1258.5910833333332</v>
      </c>
      <c r="Q29" s="44">
        <v>1260.3416666666667</v>
      </c>
      <c r="R29" s="44">
        <v>1262.0922499999999</v>
      </c>
      <c r="S29" s="44">
        <v>1263.8428333333331</v>
      </c>
      <c r="T29" s="44">
        <v>1265.5934166666668</v>
      </c>
      <c r="U29" s="44">
        <v>1267.3440000000001</v>
      </c>
      <c r="V29" s="44">
        <v>1268.8745833333332</v>
      </c>
      <c r="W29" s="44">
        <v>1270.4051666666667</v>
      </c>
      <c r="X29" s="44">
        <v>1271.9357500000001</v>
      </c>
      <c r="Y29" s="44">
        <v>1273.4663333333333</v>
      </c>
      <c r="Z29" s="44">
        <v>1274.9969166666667</v>
      </c>
      <c r="AA29" s="44">
        <v>1276.5274999999999</v>
      </c>
      <c r="AB29" s="44">
        <v>1278.0580833333333</v>
      </c>
      <c r="AC29" s="44">
        <v>1279.5886666666668</v>
      </c>
      <c r="AD29" s="44">
        <v>1281.11925</v>
      </c>
      <c r="AE29" s="44">
        <v>1282.6498333333332</v>
      </c>
      <c r="AF29" s="44">
        <v>1284.1804166666668</v>
      </c>
      <c r="AG29" s="44">
        <v>1285.711</v>
      </c>
      <c r="AH29" s="44">
        <v>1287.4850833333333</v>
      </c>
      <c r="AI29" s="44">
        <v>1289.2591666666667</v>
      </c>
      <c r="AJ29" s="44">
        <v>1291.03325</v>
      </c>
      <c r="AK29" s="44">
        <v>1292.8073333333332</v>
      </c>
      <c r="AL29" s="44">
        <v>1294.5814166666667</v>
      </c>
      <c r="AM29" s="44">
        <v>1296.3554999999999</v>
      </c>
      <c r="AN29" s="44">
        <v>1298.1295833333334</v>
      </c>
      <c r="AO29" s="44">
        <v>1299.9036666666668</v>
      </c>
      <c r="AP29" s="44">
        <v>1301.6777500000001</v>
      </c>
      <c r="AQ29" s="44">
        <v>1303.4518333333333</v>
      </c>
      <c r="AR29" s="44">
        <v>1305.2259166666668</v>
      </c>
      <c r="AS29" s="44">
        <v>1307</v>
      </c>
      <c r="AT29" s="44">
        <v>1308.2166666666667</v>
      </c>
      <c r="AU29" s="44">
        <v>1309.4333333333332</v>
      </c>
      <c r="AV29" s="44">
        <v>1310.6500000000001</v>
      </c>
      <c r="AW29" s="44">
        <v>1311.8666666666668</v>
      </c>
      <c r="AX29" s="44">
        <v>1313.0833333333333</v>
      </c>
      <c r="AY29" s="44">
        <v>1314.3</v>
      </c>
      <c r="AZ29" s="44">
        <v>1315.5166666666667</v>
      </c>
      <c r="BA29" s="44">
        <v>1316.7333333333333</v>
      </c>
      <c r="BB29" s="44">
        <v>1317.95</v>
      </c>
      <c r="BC29" s="44">
        <v>1319.1666666666667</v>
      </c>
      <c r="BD29" s="44">
        <v>1320.3833333333332</v>
      </c>
      <c r="BE29" s="44">
        <v>1321.6</v>
      </c>
      <c r="BF29" s="44">
        <v>1323.7833333333333</v>
      </c>
      <c r="BG29" s="44">
        <v>1325.9666666666667</v>
      </c>
      <c r="BH29" s="44">
        <v>1328.15</v>
      </c>
      <c r="BI29" s="44">
        <v>1330.3333333333333</v>
      </c>
      <c r="BJ29" s="44">
        <v>1332.5166666666667</v>
      </c>
      <c r="BK29" s="44">
        <v>1334.7</v>
      </c>
      <c r="BL29" s="44">
        <v>1336.8833333333332</v>
      </c>
      <c r="BM29" s="44">
        <v>1339.0666666666668</v>
      </c>
      <c r="BN29" s="44">
        <v>1341.25</v>
      </c>
      <c r="BO29" s="44">
        <v>1343.4333333333332</v>
      </c>
      <c r="BP29" s="44">
        <v>1345.6166666666668</v>
      </c>
      <c r="BQ29" s="44">
        <v>1347.8</v>
      </c>
      <c r="BR29" s="44">
        <v>1354.05</v>
      </c>
      <c r="BS29" s="44">
        <v>1360.3</v>
      </c>
      <c r="BT29" s="44">
        <v>1366.55</v>
      </c>
      <c r="BU29" s="44">
        <v>1372.8</v>
      </c>
      <c r="BV29" s="44">
        <v>1379.05</v>
      </c>
      <c r="BW29" s="44">
        <v>1385.3</v>
      </c>
      <c r="BX29" s="44">
        <v>1391.55</v>
      </c>
      <c r="BY29" s="44">
        <v>1397.8</v>
      </c>
      <c r="BZ29" s="44">
        <v>1404.05</v>
      </c>
      <c r="CA29" s="44">
        <v>1410.3</v>
      </c>
      <c r="CB29" s="44">
        <v>1416.55</v>
      </c>
      <c r="CC29" s="44">
        <v>1422.8</v>
      </c>
      <c r="CD29" s="44">
        <v>1428.5583333333332</v>
      </c>
      <c r="CE29" s="44">
        <v>1434.3166666666668</v>
      </c>
      <c r="CF29" s="44">
        <v>1440.075</v>
      </c>
      <c r="CG29" s="44">
        <v>1445.8333333333333</v>
      </c>
      <c r="CH29" s="44">
        <v>1451.5916666666667</v>
      </c>
      <c r="CI29" s="44">
        <v>1457.35</v>
      </c>
      <c r="CJ29" s="44">
        <v>1463.1083333333333</v>
      </c>
      <c r="CK29" s="44">
        <v>1468.8666666666668</v>
      </c>
      <c r="CL29" s="44">
        <v>1474.625</v>
      </c>
      <c r="CM29" s="44">
        <v>1480.3833333333332</v>
      </c>
      <c r="CN29" s="44">
        <v>1486.1416666666667</v>
      </c>
      <c r="CO29" s="44">
        <v>1491.9</v>
      </c>
      <c r="CP29" s="44">
        <v>1499.8873313072595</v>
      </c>
      <c r="CQ29" s="44">
        <v>1506.127159821694</v>
      </c>
      <c r="CR29" s="44">
        <v>1513.1061619597908</v>
      </c>
      <c r="CS29" s="44">
        <v>1518.4619302860726</v>
      </c>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c r="AML29" s="45"/>
      <c r="AMM29" s="45"/>
      <c r="AMN29" s="45"/>
      <c r="AMO29" s="45"/>
      <c r="AMP29" s="45"/>
      <c r="AMQ29" s="45"/>
      <c r="AMR29" s="45"/>
      <c r="AMS29" s="45"/>
      <c r="AMT29" s="45"/>
      <c r="AMU29" s="45"/>
      <c r="AMV29" s="45"/>
      <c r="AMW29" s="45"/>
      <c r="AMX29" s="45"/>
      <c r="AMY29" s="45"/>
      <c r="AMZ29" s="45"/>
      <c r="ANA29" s="45"/>
      <c r="ANB29" s="45"/>
      <c r="ANC29" s="45"/>
      <c r="AND29" s="45"/>
      <c r="ANE29" s="45"/>
      <c r="ANF29" s="45"/>
      <c r="ANG29" s="45"/>
      <c r="ANH29" s="45"/>
      <c r="ANI29" s="45"/>
      <c r="ANJ29" s="45"/>
      <c r="ANK29" s="45"/>
      <c r="ANL29" s="45"/>
      <c r="ANM29" s="45"/>
      <c r="ANN29" s="45"/>
      <c r="ANO29" s="45"/>
      <c r="ANP29" s="45"/>
      <c r="ANQ29" s="45"/>
      <c r="ANR29" s="45"/>
      <c r="ANS29" s="45"/>
      <c r="ANT29" s="45"/>
      <c r="ANU29" s="45"/>
      <c r="ANV29" s="45"/>
      <c r="ANW29" s="45"/>
      <c r="ANX29" s="45"/>
      <c r="ANY29" s="45"/>
      <c r="ANZ29" s="45"/>
      <c r="AOA29" s="45"/>
      <c r="AOB29" s="45"/>
      <c r="AOC29" s="45"/>
      <c r="AOD29" s="45"/>
      <c r="AOE29" s="45"/>
      <c r="AOF29" s="45"/>
      <c r="AOG29" s="45"/>
      <c r="AOH29" s="45"/>
      <c r="AOI29" s="45"/>
      <c r="AOJ29" s="45"/>
      <c r="AOK29" s="45"/>
      <c r="AOL29" s="45"/>
      <c r="AOM29" s="45"/>
      <c r="AON29" s="45"/>
      <c r="AOO29" s="45"/>
      <c r="AOP29" s="45"/>
      <c r="AOQ29" s="45"/>
      <c r="AOR29" s="45"/>
      <c r="AOS29" s="45"/>
      <c r="AOT29" s="45"/>
      <c r="AOU29" s="45"/>
      <c r="AOV29" s="45"/>
      <c r="AOW29" s="45"/>
      <c r="AOX29" s="45"/>
      <c r="AOY29" s="45"/>
      <c r="AOZ29" s="45"/>
      <c r="APA29" s="45"/>
      <c r="APB29" s="45"/>
      <c r="APC29" s="45"/>
      <c r="APD29" s="45"/>
      <c r="APE29" s="45"/>
      <c r="APF29" s="45"/>
      <c r="APG29" s="45"/>
      <c r="APH29" s="45"/>
      <c r="API29" s="45"/>
      <c r="APJ29" s="45"/>
      <c r="APK29" s="45"/>
      <c r="APL29" s="45"/>
      <c r="APM29" s="45"/>
      <c r="APN29" s="45"/>
      <c r="APO29" s="45"/>
      <c r="APP29" s="45"/>
      <c r="APQ29" s="45"/>
      <c r="APR29" s="45"/>
      <c r="APS29" s="45"/>
      <c r="APT29" s="45"/>
      <c r="APU29" s="45"/>
      <c r="APV29" s="45"/>
      <c r="APW29" s="45"/>
      <c r="APX29" s="45"/>
      <c r="APY29" s="45"/>
      <c r="APZ29" s="45"/>
      <c r="AQA29" s="45"/>
      <c r="AQB29" s="45"/>
      <c r="AQC29" s="45"/>
      <c r="AQD29" s="45"/>
      <c r="AQE29" s="45"/>
      <c r="AQF29" s="45"/>
      <c r="AQG29" s="45"/>
      <c r="AQH29" s="45"/>
      <c r="AQI29" s="45"/>
      <c r="AQJ29" s="45"/>
      <c r="AQK29" s="45"/>
      <c r="AQL29" s="45"/>
      <c r="AQM29" s="45"/>
      <c r="AQN29" s="45"/>
      <c r="AQO29" s="45"/>
      <c r="AQP29" s="45"/>
      <c r="AQQ29" s="45"/>
      <c r="AQR29" s="45"/>
      <c r="AQS29" s="45"/>
      <c r="AQT29" s="45"/>
      <c r="AQU29" s="45"/>
      <c r="AQV29" s="45"/>
      <c r="AQW29" s="45"/>
      <c r="AQX29" s="45"/>
      <c r="AQY29" s="45"/>
      <c r="AQZ29" s="45"/>
      <c r="ARA29" s="45"/>
      <c r="ARB29" s="45"/>
      <c r="ARC29" s="45"/>
      <c r="ARD29" s="45"/>
      <c r="ARE29" s="45"/>
      <c r="ARF29" s="45"/>
      <c r="ARG29" s="45"/>
      <c r="ARH29" s="45"/>
      <c r="ARI29" s="45"/>
      <c r="ARJ29" s="45"/>
      <c r="ARK29" s="45"/>
      <c r="ARL29" s="45"/>
      <c r="ARM29" s="45"/>
      <c r="ARN29" s="45"/>
      <c r="ARO29" s="45"/>
      <c r="ARP29" s="45"/>
      <c r="ARQ29" s="45"/>
      <c r="ARR29" s="45"/>
      <c r="ARS29" s="45"/>
      <c r="ART29" s="45"/>
      <c r="ARU29" s="45"/>
      <c r="ARV29" s="45"/>
      <c r="ARW29" s="45"/>
      <c r="ARX29" s="45"/>
      <c r="ARY29" s="45"/>
      <c r="ARZ29" s="45"/>
      <c r="ASA29" s="45"/>
      <c r="ASB29" s="45"/>
      <c r="ASC29" s="45"/>
      <c r="ASD29" s="45"/>
      <c r="ASE29" s="45"/>
      <c r="ASF29" s="45"/>
      <c r="ASG29" s="45"/>
      <c r="ASH29" s="45"/>
      <c r="ASI29" s="45"/>
      <c r="ASJ29" s="45"/>
      <c r="ASK29" s="45"/>
      <c r="ASL29" s="45"/>
      <c r="ASM29" s="45"/>
      <c r="ASN29" s="45"/>
      <c r="ASO29" s="45"/>
      <c r="ASP29" s="45"/>
      <c r="ASQ29" s="45"/>
      <c r="ASR29" s="45"/>
      <c r="ASS29" s="45"/>
      <c r="AST29" s="45"/>
      <c r="ASU29" s="45"/>
      <c r="ASV29" s="45"/>
      <c r="ASW29" s="45"/>
      <c r="ASX29" s="45"/>
      <c r="ASY29" s="45"/>
      <c r="ASZ29" s="45"/>
      <c r="ATA29" s="45"/>
      <c r="ATB29" s="45"/>
      <c r="ATC29" s="45"/>
      <c r="ATD29" s="45"/>
      <c r="ATE29" s="45"/>
      <c r="ATF29" s="45"/>
      <c r="ATG29" s="45"/>
      <c r="ATH29" s="45"/>
      <c r="ATI29" s="45"/>
      <c r="ATJ29" s="45"/>
      <c r="ATK29" s="45"/>
      <c r="ATL29" s="45"/>
      <c r="ATM29" s="45"/>
      <c r="ATN29" s="45"/>
      <c r="ATO29" s="45"/>
      <c r="ATP29" s="45"/>
      <c r="ATQ29" s="45"/>
      <c r="ATR29" s="45"/>
      <c r="ATS29" s="45"/>
      <c r="ATT29" s="45"/>
      <c r="ATU29" s="45"/>
      <c r="ATV29" s="45"/>
      <c r="ATW29" s="45"/>
      <c r="ATX29" s="45"/>
      <c r="ATY29" s="45"/>
      <c r="ATZ29" s="45"/>
      <c r="AUA29" s="45"/>
      <c r="AUB29" s="45"/>
      <c r="AUC29" s="45"/>
      <c r="AUD29" s="45"/>
      <c r="AUE29" s="45"/>
      <c r="AUF29" s="45"/>
      <c r="AUG29" s="45"/>
      <c r="AUH29" s="45"/>
      <c r="AUI29" s="45"/>
      <c r="AUJ29" s="45"/>
      <c r="AUK29" s="45"/>
    </row>
    <row r="30" spans="1:1233" x14ac:dyDescent="0.2">
      <c r="A30" s="41" t="s">
        <v>127</v>
      </c>
      <c r="C30" s="41" t="s">
        <v>15</v>
      </c>
      <c r="D30" s="79" t="s">
        <v>81</v>
      </c>
      <c r="E30" s="78">
        <v>45541</v>
      </c>
      <c r="F30" s="44">
        <v>1.6483340015768455</v>
      </c>
      <c r="G30" s="44">
        <v>2.3092660534253406</v>
      </c>
      <c r="H30" s="44">
        <v>3.1439706408393997</v>
      </c>
      <c r="I30" s="44">
        <v>3.4111075212930775</v>
      </c>
      <c r="J30" s="44">
        <v>4.2269888126508892</v>
      </c>
      <c r="K30" s="44">
        <v>3.9775265687402639</v>
      </c>
      <c r="L30" s="44">
        <v>3.3196558597889059</v>
      </c>
      <c r="M30" s="44">
        <v>2.9796692148358117</v>
      </c>
      <c r="N30" s="44">
        <v>2.9770961697147769</v>
      </c>
      <c r="O30" s="44">
        <v>3.0464789806658787</v>
      </c>
      <c r="P30" s="44">
        <v>3.145708709909778</v>
      </c>
      <c r="Q30" s="44">
        <v>3.1327822924175797</v>
      </c>
      <c r="R30" s="44">
        <v>2.9795836828463651</v>
      </c>
      <c r="S30" s="44">
        <v>3.1533475786369225</v>
      </c>
      <c r="T30" s="44">
        <v>3.1270032253824409</v>
      </c>
      <c r="U30" s="44">
        <v>2.6466693632940741</v>
      </c>
      <c r="V30" s="44">
        <v>2.7942501587556512</v>
      </c>
      <c r="W30" s="44">
        <v>2.6696673507345059</v>
      </c>
      <c r="X30" s="44">
        <v>2.9298819299816259</v>
      </c>
      <c r="Y30" s="44">
        <v>3.1099401139950356</v>
      </c>
      <c r="Z30" s="44">
        <v>3.0185272256179951</v>
      </c>
      <c r="AA30" s="44">
        <v>3.1807665647421102</v>
      </c>
      <c r="AB30" s="44">
        <v>2.5115855388582187</v>
      </c>
      <c r="AC30" s="44">
        <v>2.4003395653166892</v>
      </c>
      <c r="AD30" s="44">
        <v>2.3138770765484207</v>
      </c>
      <c r="AE30" s="44">
        <v>1.5043297661763821</v>
      </c>
      <c r="AF30" s="44">
        <v>1.6578149863180514</v>
      </c>
      <c r="AG30" s="44">
        <v>2.2704292313536101</v>
      </c>
      <c r="AH30" s="44">
        <v>2.1800365089333695</v>
      </c>
      <c r="AI30" s="44">
        <v>2.2500863335459975</v>
      </c>
      <c r="AJ30" s="44">
        <v>2.0795814066682849</v>
      </c>
      <c r="AK30" s="44">
        <v>2.0058478565154747</v>
      </c>
      <c r="AL30" s="44">
        <v>1.8841338980475131</v>
      </c>
      <c r="AM30" s="44">
        <v>1.7654346479454963</v>
      </c>
      <c r="AN30" s="44">
        <v>1.9295172880611888</v>
      </c>
      <c r="AO30" s="44">
        <v>2.282552258190873</v>
      </c>
      <c r="AP30" s="44">
        <v>2.2603384413280248</v>
      </c>
      <c r="AQ30" s="44">
        <v>2.7337070227288374</v>
      </c>
      <c r="AR30" s="44">
        <v>-5.5051954640233163</v>
      </c>
      <c r="AS30" s="44">
        <v>-16.161330548577158</v>
      </c>
      <c r="AT30" s="44">
        <v>-12.585698725696693</v>
      </c>
      <c r="AU30" s="44">
        <v>-7.6677738454882132</v>
      </c>
      <c r="AV30" s="44">
        <v>-5.3223664604417742</v>
      </c>
      <c r="AW30" s="44">
        <v>-4.4088317763916081</v>
      </c>
      <c r="AX30" s="44">
        <v>-3.5498472148884908</v>
      </c>
      <c r="AY30" s="44">
        <v>-3.0478566505726779</v>
      </c>
      <c r="AZ30" s="44">
        <v>-2.3655131280833741</v>
      </c>
      <c r="BA30" s="44">
        <v>-2.6946974864120454</v>
      </c>
      <c r="BB30" s="44">
        <v>-2.4756291948292763</v>
      </c>
      <c r="BC30" s="44">
        <v>-2.4799252241152203</v>
      </c>
      <c r="BD30" s="44">
        <v>6.5797121714009643</v>
      </c>
      <c r="BE30" s="44">
        <v>18.16727793224555</v>
      </c>
      <c r="BF30" s="44">
        <v>12.531786130394341</v>
      </c>
      <c r="BG30" s="44">
        <v>7.2610352049878646</v>
      </c>
      <c r="BH30" s="44">
        <v>5.2109611035035641</v>
      </c>
      <c r="BI30" s="44">
        <v>5.0141876621954795</v>
      </c>
      <c r="BJ30" s="44">
        <v>4.347435103709052</v>
      </c>
      <c r="BK30" s="44">
        <v>4.51312912971924</v>
      </c>
      <c r="BL30" s="44">
        <v>4.2690245658958181</v>
      </c>
      <c r="BM30" s="44">
        <v>4.2629014949917776</v>
      </c>
      <c r="BN30" s="44">
        <v>3.7140556873129782</v>
      </c>
      <c r="BO30" s="44">
        <v>4.3015843279857524</v>
      </c>
      <c r="BP30" s="44">
        <v>3.8751201219246578</v>
      </c>
      <c r="BQ30" s="44">
        <v>4.8740077109506119</v>
      </c>
      <c r="BR30" s="44">
        <v>5.6210919090674993</v>
      </c>
      <c r="BS30" s="44">
        <v>4.971964543492402</v>
      </c>
      <c r="BT30" s="44">
        <v>4.396593319904718</v>
      </c>
      <c r="BU30" s="44">
        <v>3.8948134856308103</v>
      </c>
      <c r="BV30" s="44">
        <v>3.7822877355140339</v>
      </c>
      <c r="BW30" s="44">
        <v>2.8402988224687453</v>
      </c>
      <c r="BX30" s="44">
        <v>2.3847427377232222</v>
      </c>
      <c r="BY30" s="44">
        <v>1.9309159119524688</v>
      </c>
      <c r="BZ30" s="44">
        <v>2.7861314438642149</v>
      </c>
      <c r="CA30" s="44">
        <v>2.0713718504877132</v>
      </c>
      <c r="CB30" s="44">
        <v>1.5505419613862648</v>
      </c>
      <c r="CC30" s="44">
        <v>1.4671958928847317</v>
      </c>
      <c r="CD30" s="44">
        <v>1.4001862989753588</v>
      </c>
      <c r="CE30" s="44">
        <v>1.0134696434020318</v>
      </c>
      <c r="CF30" s="44">
        <v>0.93712745080059001</v>
      </c>
      <c r="CG30" s="44">
        <v>0.66237124241808054</v>
      </c>
      <c r="CH30" s="44">
        <v>0.40273808975215264</v>
      </c>
      <c r="CI30" s="44">
        <v>0.62938731407478077</v>
      </c>
      <c r="CJ30" s="44">
        <v>0.81239910711510266</v>
      </c>
      <c r="CK30" s="44">
        <v>0.97705298233310423</v>
      </c>
      <c r="CL30" s="44">
        <v>0.67137421753762361</v>
      </c>
      <c r="CM30" s="44">
        <v>0.8578222971959093</v>
      </c>
      <c r="CN30" s="44">
        <v>0.66720440039889084</v>
      </c>
      <c r="CO30" s="44">
        <v>1.2091357529686375</v>
      </c>
      <c r="CP30" s="44">
        <v>1.1458180227947867</v>
      </c>
      <c r="CQ30" s="44">
        <v>1.2483238183146339</v>
      </c>
      <c r="CR30" s="44" t="e">
        <v>#N/A</v>
      </c>
      <c r="CS30" s="44" t="e">
        <v>#N/A</v>
      </c>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c r="AML30" s="44"/>
      <c r="AMM30" s="44"/>
      <c r="AMN30" s="44"/>
      <c r="AMO30" s="44"/>
      <c r="AMP30" s="44"/>
      <c r="AMQ30" s="44"/>
      <c r="AMR30" s="44"/>
      <c r="AMS30" s="44"/>
      <c r="AMT30" s="44"/>
      <c r="AMU30" s="44"/>
      <c r="AMV30" s="44"/>
      <c r="AMW30" s="44"/>
      <c r="AMX30" s="44"/>
      <c r="AMY30" s="44"/>
      <c r="AMZ30" s="44"/>
      <c r="ANA30" s="44"/>
      <c r="ANB30" s="44"/>
      <c r="ANC30" s="44"/>
      <c r="AND30" s="44"/>
      <c r="ANE30" s="44"/>
      <c r="ANF30" s="44"/>
      <c r="ANG30" s="44"/>
      <c r="ANH30" s="44"/>
      <c r="ANI30" s="44"/>
      <c r="ANJ30" s="44"/>
      <c r="ANK30" s="44"/>
      <c r="ANL30" s="44"/>
      <c r="ANM30" s="44"/>
      <c r="ANN30" s="44"/>
      <c r="ANO30" s="44"/>
      <c r="ANP30" s="44"/>
      <c r="ANQ30" s="44"/>
      <c r="ANR30" s="44"/>
      <c r="ANS30" s="44"/>
      <c r="ANT30" s="44"/>
      <c r="ANU30" s="44"/>
      <c r="ANV30" s="44"/>
      <c r="ANW30" s="44"/>
      <c r="ANX30" s="44"/>
      <c r="ANY30" s="44"/>
      <c r="ANZ30" s="44"/>
      <c r="AOA30" s="44"/>
      <c r="AOB30" s="44"/>
      <c r="AOC30" s="44"/>
      <c r="AOD30" s="44"/>
      <c r="AOE30" s="44"/>
      <c r="AOF30" s="44"/>
      <c r="AOG30" s="44"/>
      <c r="AOH30" s="44"/>
      <c r="AOI30" s="44"/>
      <c r="AOJ30" s="44"/>
      <c r="AOK30" s="44"/>
      <c r="AOL30" s="44"/>
      <c r="AOM30" s="44"/>
      <c r="AON30" s="44"/>
      <c r="AOO30" s="44"/>
      <c r="AOP30" s="44"/>
      <c r="AOQ30" s="44"/>
      <c r="AOR30" s="44"/>
      <c r="AOS30" s="44"/>
      <c r="AOT30" s="44"/>
      <c r="AOU30" s="44"/>
      <c r="AOV30" s="44"/>
      <c r="AOW30" s="44"/>
      <c r="AOX30" s="44"/>
      <c r="AOY30" s="44"/>
      <c r="AOZ30" s="44"/>
      <c r="APA30" s="44"/>
      <c r="APB30" s="44"/>
      <c r="APC30" s="44"/>
      <c r="APD30" s="44"/>
      <c r="APE30" s="44"/>
      <c r="APF30" s="44"/>
      <c r="APG30" s="44"/>
      <c r="APH30" s="44"/>
      <c r="API30" s="44"/>
      <c r="APJ30" s="44"/>
      <c r="APK30" s="44"/>
      <c r="APL30" s="44"/>
      <c r="APM30" s="44"/>
      <c r="APN30" s="44"/>
      <c r="APO30" s="44"/>
      <c r="APP30" s="44"/>
      <c r="APQ30" s="44"/>
      <c r="APR30" s="44"/>
      <c r="APS30" s="44"/>
      <c r="APT30" s="44"/>
      <c r="APU30" s="44"/>
      <c r="APV30" s="44"/>
      <c r="APW30" s="44"/>
      <c r="APX30" s="44"/>
      <c r="APY30" s="44"/>
      <c r="APZ30" s="44"/>
      <c r="AQA30" s="44"/>
      <c r="AQB30" s="44"/>
      <c r="AQC30" s="44"/>
      <c r="AQD30" s="44"/>
      <c r="AQE30" s="44"/>
      <c r="AQF30" s="44"/>
      <c r="AQG30" s="44"/>
      <c r="AQH30" s="44"/>
      <c r="AQI30" s="44"/>
      <c r="AQJ30" s="44"/>
      <c r="AQK30" s="44"/>
      <c r="AQL30" s="44"/>
      <c r="AQM30" s="44"/>
      <c r="AQN30" s="44"/>
      <c r="AQO30" s="44"/>
      <c r="AQP30" s="44"/>
      <c r="AQQ30" s="44"/>
      <c r="AQR30" s="44"/>
      <c r="AQS30" s="44"/>
      <c r="AQT30" s="44"/>
      <c r="AQU30" s="44"/>
      <c r="AQV30" s="44"/>
      <c r="AQW30" s="44"/>
      <c r="AQX30" s="44"/>
      <c r="AQY30" s="44"/>
      <c r="AQZ30" s="44"/>
      <c r="ARA30" s="44"/>
      <c r="ARB30" s="44"/>
      <c r="ARC30" s="44"/>
      <c r="ARD30" s="44"/>
      <c r="ARE30" s="44"/>
      <c r="ARF30" s="44"/>
      <c r="ARG30" s="44"/>
      <c r="ARH30" s="44"/>
      <c r="ARI30" s="44"/>
      <c r="ARJ30" s="44"/>
      <c r="ARK30" s="44"/>
      <c r="ARL30" s="44"/>
      <c r="ARM30" s="44"/>
      <c r="ARN30" s="44"/>
      <c r="ARO30" s="44"/>
      <c r="ARP30" s="44"/>
      <c r="ARQ30" s="44"/>
      <c r="ARR30" s="44"/>
      <c r="ARS30" s="44"/>
      <c r="ART30" s="44"/>
      <c r="ARU30" s="44"/>
      <c r="ARV30" s="44"/>
      <c r="ARW30" s="44"/>
      <c r="ARX30" s="44"/>
      <c r="ARY30" s="44"/>
      <c r="ARZ30" s="44"/>
      <c r="ASA30" s="44"/>
      <c r="ASB30" s="44"/>
      <c r="ASC30" s="44"/>
      <c r="ASD30" s="44"/>
      <c r="ASE30" s="44"/>
      <c r="ASF30" s="44"/>
      <c r="ASG30" s="44"/>
      <c r="ASH30" s="44"/>
      <c r="ASI30" s="44"/>
      <c r="ASJ30" s="44"/>
      <c r="ASK30" s="44"/>
      <c r="ASL30" s="44"/>
      <c r="ASM30" s="44"/>
      <c r="ASN30" s="44"/>
      <c r="ASO30" s="44"/>
      <c r="ASP30" s="44"/>
      <c r="ASQ30" s="44"/>
      <c r="ASR30" s="44"/>
      <c r="ASS30" s="44"/>
      <c r="AST30" s="44"/>
      <c r="ASU30" s="44"/>
      <c r="ASV30" s="44"/>
      <c r="ASW30" s="44"/>
      <c r="ASX30" s="44"/>
      <c r="ASY30" s="44"/>
      <c r="ASZ30" s="44"/>
      <c r="ATA30" s="44"/>
      <c r="ATB30" s="44"/>
      <c r="ATC30" s="44"/>
      <c r="ATD30" s="44"/>
      <c r="ATE30" s="44"/>
      <c r="ATF30" s="44"/>
      <c r="ATG30" s="44"/>
      <c r="ATH30" s="44"/>
      <c r="ATI30" s="44"/>
      <c r="ATJ30" s="44"/>
      <c r="ATK30" s="44"/>
      <c r="ATL30" s="44"/>
      <c r="ATM30" s="44"/>
      <c r="ATN30" s="44"/>
      <c r="ATO30" s="44"/>
      <c r="ATP30" s="44"/>
      <c r="ATQ30" s="44"/>
      <c r="ATR30" s="44"/>
      <c r="ATS30" s="44"/>
      <c r="ATT30" s="44"/>
      <c r="ATU30" s="44"/>
      <c r="ATV30" s="44"/>
      <c r="ATW30" s="44"/>
      <c r="ATX30" s="44"/>
      <c r="ATY30" s="44"/>
      <c r="ATZ30" s="44"/>
      <c r="AUA30" s="44"/>
      <c r="AUB30" s="44"/>
      <c r="AUC30" s="44"/>
      <c r="AUD30" s="44"/>
      <c r="AUE30" s="44"/>
      <c r="AUF30" s="44"/>
      <c r="AUG30" s="44"/>
      <c r="AUH30" s="44"/>
      <c r="AUI30" s="44"/>
      <c r="AUJ30" s="44"/>
      <c r="AUK30" s="44"/>
    </row>
    <row r="31" spans="1:1233" x14ac:dyDescent="0.2">
      <c r="A31" s="41" t="s">
        <v>38</v>
      </c>
      <c r="C31" s="41" t="s">
        <v>44</v>
      </c>
      <c r="D31" s="79" t="s">
        <v>81</v>
      </c>
      <c r="E31" s="78">
        <v>45541</v>
      </c>
      <c r="F31" s="50">
        <v>2.7</v>
      </c>
      <c r="G31" s="50">
        <v>2.7</v>
      </c>
      <c r="H31" s="50">
        <v>2.7</v>
      </c>
      <c r="I31" s="50">
        <v>2.7</v>
      </c>
      <c r="J31" s="50">
        <v>2.7</v>
      </c>
      <c r="K31" s="50">
        <v>2.7</v>
      </c>
      <c r="L31" s="50">
        <v>2.95</v>
      </c>
      <c r="M31" s="50">
        <v>2.95</v>
      </c>
      <c r="N31" s="50">
        <v>3.2</v>
      </c>
      <c r="O31" s="50">
        <v>3.2</v>
      </c>
      <c r="P31" s="50">
        <v>3.2</v>
      </c>
      <c r="Q31" s="50">
        <v>3.2</v>
      </c>
      <c r="R31" s="50">
        <v>3.45</v>
      </c>
      <c r="S31" s="50">
        <v>3.45</v>
      </c>
      <c r="T31" s="50">
        <v>3.45</v>
      </c>
      <c r="U31" s="50">
        <v>3.45</v>
      </c>
      <c r="V31" s="50">
        <v>3.45</v>
      </c>
      <c r="W31" s="50">
        <v>3.45</v>
      </c>
      <c r="X31" s="50">
        <v>3.7</v>
      </c>
      <c r="Y31" s="50">
        <v>3.7</v>
      </c>
      <c r="Z31" s="50">
        <v>3.7</v>
      </c>
      <c r="AA31" s="50">
        <v>3.95</v>
      </c>
      <c r="AB31" s="50">
        <v>3.95</v>
      </c>
      <c r="AC31" s="50">
        <v>3.95</v>
      </c>
      <c r="AD31" s="50">
        <v>3.95</v>
      </c>
      <c r="AE31" s="50">
        <v>3.95</v>
      </c>
      <c r="AF31" s="50">
        <v>3.95</v>
      </c>
      <c r="AG31" s="50">
        <v>3.95</v>
      </c>
      <c r="AH31" s="50">
        <v>3.95</v>
      </c>
      <c r="AI31" s="50">
        <v>3.95</v>
      </c>
      <c r="AJ31" s="50">
        <v>3.95</v>
      </c>
      <c r="AK31" s="50">
        <v>3.95</v>
      </c>
      <c r="AL31" s="50">
        <v>3.95</v>
      </c>
      <c r="AM31" s="50">
        <v>3.95</v>
      </c>
      <c r="AN31" s="50">
        <v>3.95</v>
      </c>
      <c r="AO31" s="50">
        <v>3.95</v>
      </c>
      <c r="AP31" s="50">
        <v>3.95</v>
      </c>
      <c r="AQ31" s="50">
        <v>3.95</v>
      </c>
      <c r="AR31" s="50">
        <v>2.95</v>
      </c>
      <c r="AS31" s="50">
        <v>2.4500000000000002</v>
      </c>
      <c r="AT31" s="50">
        <v>2.4500000000000002</v>
      </c>
      <c r="AU31" s="50">
        <v>2.4500000000000002</v>
      </c>
      <c r="AV31" s="50">
        <v>2.4500000000000002</v>
      </c>
      <c r="AW31" s="50">
        <v>2.4500000000000002</v>
      </c>
      <c r="AX31" s="50">
        <v>2.4500000000000002</v>
      </c>
      <c r="AY31" s="50">
        <v>2.4500000000000002</v>
      </c>
      <c r="AZ31" s="50">
        <v>2.4500000000000002</v>
      </c>
      <c r="BA31" s="50">
        <v>2.4500000000000002</v>
      </c>
      <c r="BB31" s="50">
        <v>2.4500000000000002</v>
      </c>
      <c r="BC31" s="50">
        <v>2.4500000000000002</v>
      </c>
      <c r="BD31" s="50">
        <v>2.4500000000000002</v>
      </c>
      <c r="BE31" s="50">
        <v>2.4500000000000002</v>
      </c>
      <c r="BF31" s="50">
        <v>2.4500000000000002</v>
      </c>
      <c r="BG31" s="50">
        <v>2.4500000000000002</v>
      </c>
      <c r="BH31" s="50">
        <v>2.4500000000000002</v>
      </c>
      <c r="BI31" s="50">
        <v>2.4500000000000002</v>
      </c>
      <c r="BJ31" s="50">
        <v>2.4500000000000002</v>
      </c>
      <c r="BK31" s="50">
        <v>2.4500000000000002</v>
      </c>
      <c r="BL31" s="50">
        <v>2.4500000000000002</v>
      </c>
      <c r="BM31" s="50">
        <v>2.4500000000000002</v>
      </c>
      <c r="BN31" s="50">
        <v>2.4500000000000002</v>
      </c>
      <c r="BO31" s="50">
        <v>2.4500000000000002</v>
      </c>
      <c r="BP31" s="50">
        <v>2.7</v>
      </c>
      <c r="BQ31" s="50">
        <v>3.2</v>
      </c>
      <c r="BR31" s="50">
        <v>3.2</v>
      </c>
      <c r="BS31" s="50">
        <v>3.7</v>
      </c>
      <c r="BT31" s="50">
        <v>4.7</v>
      </c>
      <c r="BU31" s="50">
        <v>4.7</v>
      </c>
      <c r="BV31" s="50">
        <v>5.45</v>
      </c>
      <c r="BW31" s="50">
        <v>5.45</v>
      </c>
      <c r="BX31" s="50">
        <v>5.95</v>
      </c>
      <c r="BY31" s="50">
        <v>6.45</v>
      </c>
      <c r="BZ31" s="50">
        <v>6.45</v>
      </c>
      <c r="CA31" s="50">
        <v>6.7</v>
      </c>
      <c r="CB31" s="50">
        <v>6.7</v>
      </c>
      <c r="CC31" s="50">
        <v>6.7</v>
      </c>
      <c r="CD31" s="50">
        <v>6.7</v>
      </c>
      <c r="CE31" s="50">
        <v>6.95</v>
      </c>
      <c r="CF31" s="50">
        <v>7.2</v>
      </c>
      <c r="CG31" s="50">
        <v>7.2</v>
      </c>
      <c r="CH31" s="50">
        <v>7.2</v>
      </c>
      <c r="CI31" s="50">
        <v>7.2</v>
      </c>
      <c r="CJ31" s="50">
        <v>7.2</v>
      </c>
      <c r="CK31" s="50">
        <v>7.2</v>
      </c>
      <c r="CL31" s="50">
        <v>7.2</v>
      </c>
      <c r="CM31" s="50">
        <v>7.2</v>
      </c>
      <c r="CN31" s="50">
        <v>7.2</v>
      </c>
      <c r="CO31" s="50">
        <v>7.2</v>
      </c>
      <c r="CP31" s="50">
        <v>7.2</v>
      </c>
      <c r="CQ31" s="50">
        <v>6.95</v>
      </c>
      <c r="CR31" s="50">
        <v>6.7</v>
      </c>
      <c r="CS31" s="50">
        <v>6.7</v>
      </c>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c r="FL31" s="50"/>
      <c r="FM31" s="50"/>
      <c r="FN31" s="50"/>
      <c r="FO31" s="50"/>
      <c r="FP31" s="50"/>
      <c r="FQ31" s="50"/>
      <c r="FR31" s="50"/>
      <c r="FS31" s="50"/>
      <c r="FT31" s="50"/>
      <c r="FU31" s="50"/>
      <c r="FV31" s="50"/>
      <c r="FW31" s="50"/>
      <c r="FX31" s="50"/>
      <c r="FY31" s="50"/>
      <c r="FZ31" s="50"/>
      <c r="GA31" s="50"/>
      <c r="GB31" s="50"/>
      <c r="GC31" s="50"/>
      <c r="GD31" s="50"/>
      <c r="GE31" s="50"/>
      <c r="GF31" s="50"/>
      <c r="GG31" s="50"/>
      <c r="GH31" s="50"/>
      <c r="GI31" s="50"/>
      <c r="GJ31" s="50"/>
      <c r="GK31" s="50"/>
      <c r="GL31" s="50"/>
      <c r="GM31" s="50"/>
      <c r="GN31" s="50"/>
      <c r="GO31" s="50"/>
      <c r="GP31" s="50"/>
      <c r="GQ31" s="50"/>
      <c r="GR31" s="50"/>
      <c r="GS31" s="50"/>
      <c r="GT31" s="50"/>
      <c r="GU31" s="50"/>
      <c r="GV31" s="50"/>
      <c r="GW31" s="50"/>
      <c r="GX31" s="50"/>
      <c r="GY31" s="50"/>
      <c r="GZ31" s="50"/>
      <c r="HA31" s="50"/>
      <c r="HB31" s="50"/>
      <c r="HC31" s="50"/>
      <c r="HD31" s="50"/>
      <c r="HE31" s="50"/>
      <c r="HF31" s="50"/>
      <c r="HG31" s="50"/>
      <c r="HH31" s="50"/>
      <c r="HI31" s="50"/>
      <c r="HJ31" s="50"/>
      <c r="HK31" s="50"/>
      <c r="HL31" s="50"/>
      <c r="HM31" s="50"/>
      <c r="HN31" s="50"/>
      <c r="HO31" s="50"/>
      <c r="HP31" s="50"/>
      <c r="HQ31" s="50"/>
      <c r="HR31" s="50"/>
      <c r="HS31" s="50"/>
      <c r="HT31" s="50"/>
      <c r="HU31" s="50"/>
      <c r="HV31" s="50"/>
      <c r="HW31" s="50"/>
      <c r="HX31" s="50"/>
      <c r="HY31" s="50"/>
      <c r="HZ31" s="50"/>
      <c r="IA31" s="50"/>
      <c r="IB31" s="50"/>
      <c r="IC31" s="50"/>
      <c r="ID31" s="50"/>
      <c r="IE31" s="50"/>
      <c r="IF31" s="50"/>
      <c r="IG31" s="50"/>
      <c r="IH31" s="50"/>
      <c r="II31" s="50"/>
      <c r="IJ31" s="50"/>
      <c r="IK31" s="50"/>
      <c r="IL31" s="50"/>
      <c r="IM31" s="50"/>
      <c r="IN31" s="50"/>
      <c r="IO31" s="50"/>
      <c r="IP31" s="50"/>
      <c r="IQ31" s="50"/>
      <c r="IR31" s="50"/>
      <c r="IS31" s="50"/>
      <c r="IT31" s="50"/>
      <c r="IU31" s="50"/>
      <c r="IV31" s="50"/>
      <c r="IW31" s="50"/>
      <c r="IX31" s="50"/>
      <c r="IY31" s="50"/>
      <c r="IZ31" s="50"/>
      <c r="JA31" s="50"/>
      <c r="JB31" s="50"/>
      <c r="JC31" s="50"/>
      <c r="JD31" s="50"/>
      <c r="JE31" s="50"/>
      <c r="JF31" s="50"/>
      <c r="JG31" s="50"/>
      <c r="JH31" s="50"/>
      <c r="JI31" s="50"/>
      <c r="JJ31" s="50"/>
      <c r="JK31" s="50"/>
      <c r="JL31" s="50"/>
      <c r="JM31" s="50"/>
      <c r="JN31" s="50"/>
      <c r="JO31" s="50"/>
      <c r="JP31" s="50"/>
      <c r="JQ31" s="50"/>
      <c r="JR31" s="50"/>
      <c r="JS31" s="50"/>
      <c r="JT31" s="50"/>
      <c r="JU31" s="50"/>
      <c r="JV31" s="50"/>
      <c r="JW31" s="50"/>
      <c r="JX31" s="50"/>
      <c r="JY31" s="50"/>
      <c r="JZ31" s="50"/>
      <c r="KA31" s="50"/>
      <c r="KB31" s="50"/>
      <c r="KC31" s="50"/>
      <c r="KD31" s="50"/>
      <c r="KE31" s="50"/>
      <c r="KF31" s="50"/>
      <c r="KG31" s="50"/>
      <c r="KH31" s="50"/>
      <c r="KI31" s="50"/>
      <c r="KJ31" s="50"/>
      <c r="KK31" s="50"/>
      <c r="KL31" s="50"/>
      <c r="KM31" s="50"/>
      <c r="KN31" s="50"/>
      <c r="KO31" s="50"/>
      <c r="KP31" s="50"/>
      <c r="KQ31" s="50"/>
      <c r="KR31" s="50"/>
      <c r="KS31" s="50"/>
      <c r="KT31" s="50"/>
      <c r="KU31" s="50"/>
      <c r="KV31" s="50"/>
      <c r="KW31" s="50"/>
      <c r="KX31" s="50"/>
      <c r="KY31" s="50"/>
      <c r="KZ31" s="50"/>
      <c r="LA31" s="50"/>
      <c r="LB31" s="50"/>
      <c r="LC31" s="50"/>
      <c r="LD31" s="50"/>
      <c r="LE31" s="50"/>
      <c r="LF31" s="50"/>
      <c r="LG31" s="50"/>
      <c r="LH31" s="50"/>
      <c r="LI31" s="50"/>
      <c r="LJ31" s="50"/>
      <c r="LK31" s="50"/>
      <c r="LL31" s="50"/>
      <c r="LM31" s="50"/>
      <c r="LN31" s="50"/>
      <c r="LO31" s="50"/>
      <c r="LP31" s="50"/>
      <c r="LQ31" s="50"/>
      <c r="LR31" s="50"/>
      <c r="LS31" s="50"/>
      <c r="LT31" s="50"/>
      <c r="LU31" s="50"/>
      <c r="LV31" s="50"/>
      <c r="LW31" s="50"/>
      <c r="LX31" s="50"/>
      <c r="LY31" s="50"/>
      <c r="LZ31" s="50"/>
      <c r="MA31" s="50"/>
      <c r="MB31" s="50"/>
      <c r="MC31" s="50"/>
      <c r="MD31" s="50"/>
      <c r="ME31" s="50"/>
      <c r="MF31" s="50"/>
      <c r="MG31" s="50"/>
      <c r="MH31" s="50"/>
      <c r="MI31" s="50"/>
      <c r="MJ31" s="50"/>
      <c r="MK31" s="50"/>
      <c r="ML31" s="50"/>
      <c r="MM31" s="50"/>
      <c r="MN31" s="50"/>
      <c r="MO31" s="50"/>
      <c r="MP31" s="50"/>
      <c r="MQ31" s="50"/>
      <c r="MR31" s="50"/>
      <c r="MS31" s="50"/>
      <c r="MT31" s="50"/>
      <c r="MU31" s="50"/>
      <c r="MV31" s="50"/>
      <c r="MW31" s="50"/>
      <c r="MX31" s="50"/>
      <c r="MY31" s="50"/>
      <c r="MZ31" s="50"/>
      <c r="NA31" s="50"/>
      <c r="NB31" s="50"/>
      <c r="NC31" s="50"/>
      <c r="ND31" s="50"/>
      <c r="NE31" s="50"/>
      <c r="NF31" s="50"/>
      <c r="NG31" s="50"/>
      <c r="NH31" s="50"/>
      <c r="NI31" s="50"/>
      <c r="NJ31" s="50"/>
      <c r="NK31" s="50"/>
      <c r="NL31" s="50"/>
      <c r="NM31" s="50"/>
      <c r="NN31" s="50"/>
      <c r="NO31" s="50"/>
      <c r="NP31" s="50"/>
      <c r="NQ31" s="50"/>
      <c r="NR31" s="50"/>
      <c r="NS31" s="50"/>
      <c r="NT31" s="50"/>
      <c r="NU31" s="50"/>
      <c r="NV31" s="50"/>
      <c r="NW31" s="50"/>
      <c r="NX31" s="50"/>
      <c r="NY31" s="50"/>
      <c r="NZ31" s="50"/>
      <c r="OA31" s="50"/>
      <c r="OB31" s="50"/>
      <c r="OC31" s="50"/>
      <c r="OD31" s="50"/>
      <c r="OE31" s="50"/>
      <c r="OF31" s="50"/>
      <c r="OG31" s="50"/>
      <c r="OH31" s="50"/>
      <c r="OI31" s="50"/>
      <c r="OJ31" s="50"/>
      <c r="OK31" s="50"/>
      <c r="OL31" s="50"/>
      <c r="OM31" s="50"/>
      <c r="ON31" s="50"/>
      <c r="OO31" s="50"/>
      <c r="OP31" s="50"/>
      <c r="OQ31" s="50"/>
      <c r="OR31" s="50"/>
      <c r="OS31" s="50"/>
      <c r="OT31" s="50"/>
      <c r="OU31" s="50"/>
      <c r="OV31" s="50"/>
      <c r="OW31" s="50"/>
      <c r="OX31" s="50"/>
      <c r="OY31" s="50"/>
      <c r="OZ31" s="50"/>
      <c r="PA31" s="50"/>
      <c r="PB31" s="50"/>
      <c r="PC31" s="50"/>
      <c r="PD31" s="50"/>
      <c r="PE31" s="50"/>
      <c r="PF31" s="50"/>
      <c r="PG31" s="50"/>
      <c r="PH31" s="50"/>
      <c r="PI31" s="50"/>
      <c r="PJ31" s="50"/>
      <c r="PK31" s="50"/>
      <c r="PL31" s="50"/>
      <c r="PM31" s="50"/>
      <c r="PN31" s="50"/>
      <c r="PO31" s="50"/>
      <c r="PP31" s="50"/>
      <c r="PQ31" s="50"/>
      <c r="PR31" s="50"/>
      <c r="PS31" s="50"/>
      <c r="PT31" s="50"/>
      <c r="PU31" s="50"/>
      <c r="PV31" s="50"/>
      <c r="PW31" s="50"/>
      <c r="PX31" s="50"/>
      <c r="PY31" s="50"/>
      <c r="PZ31" s="50"/>
      <c r="QA31" s="50"/>
      <c r="QB31" s="50"/>
      <c r="QC31" s="50"/>
      <c r="QD31" s="50"/>
      <c r="QE31" s="50"/>
      <c r="QF31" s="50"/>
      <c r="QG31" s="50"/>
      <c r="QH31" s="50"/>
      <c r="QI31" s="50"/>
      <c r="QJ31" s="50"/>
      <c r="QK31" s="50"/>
      <c r="QL31" s="50"/>
      <c r="QM31" s="50"/>
      <c r="QN31" s="50"/>
      <c r="QO31" s="50"/>
      <c r="QP31" s="50"/>
      <c r="QQ31" s="50"/>
      <c r="QR31" s="50"/>
      <c r="QS31" s="50"/>
      <c r="QT31" s="50"/>
      <c r="QU31" s="50"/>
      <c r="QV31" s="50"/>
      <c r="QW31" s="50"/>
      <c r="QX31" s="50"/>
      <c r="QY31" s="50"/>
      <c r="QZ31" s="50"/>
      <c r="RA31" s="50"/>
      <c r="RB31" s="50"/>
      <c r="RC31" s="50"/>
      <c r="RD31" s="50"/>
      <c r="RE31" s="50"/>
      <c r="RF31" s="50"/>
      <c r="RG31" s="50"/>
      <c r="RH31" s="50"/>
      <c r="RI31" s="50"/>
      <c r="RJ31" s="50"/>
      <c r="RK31" s="50"/>
      <c r="RL31" s="50"/>
      <c r="RM31" s="50"/>
      <c r="RN31" s="50"/>
      <c r="RO31" s="50"/>
      <c r="RP31" s="50"/>
      <c r="RQ31" s="50"/>
      <c r="RR31" s="50"/>
      <c r="RS31" s="50"/>
      <c r="RT31" s="50"/>
      <c r="RU31" s="50"/>
      <c r="RV31" s="50"/>
      <c r="RW31" s="50"/>
      <c r="RX31" s="50"/>
      <c r="RY31" s="50"/>
      <c r="RZ31" s="50"/>
      <c r="SA31" s="50"/>
      <c r="SB31" s="50"/>
      <c r="SC31" s="50"/>
      <c r="SD31" s="50"/>
      <c r="SE31" s="50"/>
      <c r="SF31" s="50"/>
      <c r="SG31" s="50"/>
      <c r="SH31" s="50"/>
      <c r="SI31" s="50"/>
      <c r="SJ31" s="50"/>
      <c r="SK31" s="50"/>
      <c r="SL31" s="50"/>
      <c r="SM31" s="50"/>
      <c r="SN31" s="50"/>
      <c r="SO31" s="50"/>
      <c r="SP31" s="50"/>
      <c r="SQ31" s="50"/>
      <c r="SR31" s="50"/>
      <c r="SS31" s="50"/>
      <c r="ST31" s="50"/>
      <c r="SU31" s="50"/>
      <c r="SV31" s="50"/>
      <c r="SW31" s="50"/>
      <c r="SX31" s="50"/>
      <c r="SY31" s="50"/>
      <c r="SZ31" s="50"/>
      <c r="TA31" s="50"/>
      <c r="TB31" s="50"/>
      <c r="TC31" s="50"/>
      <c r="TD31" s="50"/>
      <c r="TE31" s="50"/>
      <c r="TF31" s="50"/>
      <c r="TG31" s="50"/>
      <c r="TH31" s="50"/>
      <c r="TI31" s="50"/>
      <c r="TJ31" s="50"/>
      <c r="TK31" s="50"/>
      <c r="TL31" s="50"/>
      <c r="TM31" s="50"/>
      <c r="TN31" s="50"/>
      <c r="TO31" s="50"/>
      <c r="TP31" s="50"/>
      <c r="TQ31" s="50"/>
      <c r="TR31" s="50"/>
      <c r="TS31" s="50"/>
      <c r="TT31" s="50"/>
      <c r="TU31" s="50"/>
      <c r="TV31" s="50"/>
      <c r="TW31" s="50"/>
      <c r="TX31" s="50"/>
      <c r="TY31" s="50"/>
      <c r="TZ31" s="50"/>
      <c r="UA31" s="50"/>
      <c r="UB31" s="50"/>
      <c r="UC31" s="50"/>
      <c r="UD31" s="50"/>
      <c r="UE31" s="50"/>
      <c r="UF31" s="50"/>
      <c r="UG31" s="50"/>
      <c r="UH31" s="50"/>
      <c r="UI31" s="50"/>
      <c r="UJ31" s="50"/>
      <c r="UK31" s="50"/>
      <c r="UL31" s="50"/>
      <c r="UM31" s="50"/>
      <c r="UN31" s="50"/>
      <c r="UO31" s="50"/>
      <c r="UP31" s="50"/>
      <c r="UQ31" s="50"/>
      <c r="UR31" s="50"/>
      <c r="US31" s="50"/>
      <c r="UT31" s="50"/>
      <c r="UU31" s="50"/>
      <c r="UV31" s="50"/>
      <c r="UW31" s="50"/>
      <c r="UX31" s="50"/>
      <c r="UY31" s="50"/>
      <c r="UZ31" s="50"/>
      <c r="VA31" s="50"/>
      <c r="VB31" s="50"/>
      <c r="VC31" s="50"/>
      <c r="VD31" s="50"/>
      <c r="VE31" s="50"/>
      <c r="VF31" s="50"/>
      <c r="VG31" s="50"/>
      <c r="VH31" s="50"/>
      <c r="VI31" s="50"/>
      <c r="VJ31" s="50"/>
      <c r="VK31" s="50"/>
      <c r="VL31" s="50"/>
      <c r="VM31" s="50"/>
      <c r="VN31" s="50"/>
      <c r="VO31" s="50"/>
      <c r="VP31" s="50"/>
      <c r="VQ31" s="50"/>
      <c r="VR31" s="50"/>
      <c r="VS31" s="50"/>
      <c r="VT31" s="50"/>
      <c r="VU31" s="50"/>
      <c r="VV31" s="50"/>
      <c r="VW31" s="50"/>
      <c r="VX31" s="50"/>
      <c r="VY31" s="50"/>
      <c r="VZ31" s="50"/>
      <c r="WA31" s="50"/>
      <c r="WB31" s="50"/>
      <c r="WC31" s="50"/>
      <c r="WD31" s="50"/>
      <c r="WE31" s="50"/>
      <c r="WF31" s="50"/>
      <c r="WG31" s="50"/>
      <c r="WH31" s="50"/>
      <c r="WI31" s="50"/>
      <c r="WJ31" s="50"/>
      <c r="WK31" s="50"/>
      <c r="WL31" s="50"/>
      <c r="WM31" s="50"/>
      <c r="WN31" s="50"/>
      <c r="WO31" s="50"/>
      <c r="WP31" s="50"/>
      <c r="WQ31" s="50"/>
      <c r="WR31" s="50"/>
      <c r="WS31" s="50"/>
      <c r="WT31" s="50"/>
      <c r="WU31" s="50"/>
      <c r="WV31" s="50"/>
      <c r="WW31" s="50"/>
      <c r="WX31" s="50"/>
      <c r="WY31" s="50"/>
      <c r="WZ31" s="50"/>
      <c r="XA31" s="50"/>
      <c r="XB31" s="50"/>
      <c r="XC31" s="50"/>
      <c r="XD31" s="50"/>
      <c r="XE31" s="50"/>
      <c r="XF31" s="50"/>
      <c r="XG31" s="50"/>
      <c r="XH31" s="50"/>
      <c r="XI31" s="50"/>
      <c r="XJ31" s="50"/>
      <c r="XK31" s="50"/>
      <c r="XL31" s="50"/>
      <c r="XM31" s="50"/>
      <c r="XN31" s="50"/>
      <c r="XO31" s="50"/>
      <c r="XP31" s="50"/>
      <c r="XQ31" s="50"/>
      <c r="XR31" s="50"/>
      <c r="XS31" s="50"/>
      <c r="XT31" s="50"/>
      <c r="XU31" s="50"/>
      <c r="XV31" s="50"/>
      <c r="XW31" s="50"/>
      <c r="XX31" s="50"/>
      <c r="XY31" s="50"/>
      <c r="XZ31" s="50"/>
      <c r="YA31" s="50"/>
      <c r="YB31" s="50"/>
      <c r="YC31" s="50"/>
      <c r="YD31" s="50"/>
      <c r="YE31" s="50"/>
      <c r="YF31" s="50"/>
      <c r="YG31" s="50"/>
      <c r="YH31" s="50"/>
      <c r="YI31" s="50"/>
      <c r="YJ31" s="50"/>
      <c r="YK31" s="50"/>
      <c r="YL31" s="50"/>
      <c r="YM31" s="50"/>
      <c r="YN31" s="50"/>
      <c r="YO31" s="50"/>
      <c r="YP31" s="50"/>
      <c r="YQ31" s="50"/>
      <c r="YR31" s="50"/>
      <c r="YS31" s="50"/>
      <c r="YT31" s="50"/>
      <c r="YU31" s="50"/>
      <c r="YV31" s="50"/>
      <c r="YW31" s="50"/>
      <c r="YX31" s="50"/>
      <c r="YY31" s="50"/>
      <c r="YZ31" s="50"/>
      <c r="ZA31" s="50"/>
      <c r="ZB31" s="50"/>
      <c r="ZC31" s="50"/>
      <c r="ZD31" s="50"/>
      <c r="ZE31" s="50"/>
      <c r="ZF31" s="50"/>
      <c r="ZG31" s="50"/>
      <c r="ZH31" s="50"/>
      <c r="ZI31" s="50"/>
      <c r="ZJ31" s="50"/>
      <c r="ZK31" s="50"/>
      <c r="ZL31" s="50"/>
      <c r="ZM31" s="50"/>
      <c r="ZN31" s="50"/>
      <c r="ZO31" s="50"/>
      <c r="ZP31" s="50"/>
      <c r="ZQ31" s="50"/>
      <c r="ZR31" s="50"/>
      <c r="ZS31" s="50"/>
      <c r="ZT31" s="50"/>
      <c r="ZU31" s="50"/>
      <c r="ZV31" s="50"/>
      <c r="ZW31" s="50"/>
      <c r="ZX31" s="50"/>
      <c r="ZY31" s="50"/>
      <c r="ZZ31" s="50"/>
      <c r="AAA31" s="50"/>
      <c r="AAB31" s="50"/>
      <c r="AAC31" s="50"/>
      <c r="AAD31" s="50"/>
      <c r="AAE31" s="50"/>
      <c r="AAF31" s="50"/>
      <c r="AAG31" s="50"/>
      <c r="AAH31" s="50"/>
      <c r="AAI31" s="50"/>
      <c r="AAJ31" s="50"/>
      <c r="AAK31" s="50"/>
      <c r="AAL31" s="50"/>
      <c r="AAM31" s="50"/>
      <c r="AAN31" s="50"/>
      <c r="AAO31" s="50"/>
      <c r="AAP31" s="50"/>
      <c r="AAQ31" s="50"/>
      <c r="AAR31" s="50"/>
      <c r="AAS31" s="50"/>
      <c r="AAT31" s="50"/>
      <c r="AAU31" s="50"/>
      <c r="AAV31" s="50"/>
      <c r="AAW31" s="50"/>
      <c r="AAX31" s="50"/>
      <c r="AAY31" s="50"/>
      <c r="AAZ31" s="50"/>
      <c r="ABA31" s="50"/>
      <c r="ABB31" s="50"/>
      <c r="ABC31" s="50"/>
      <c r="ABD31" s="50"/>
      <c r="ABE31" s="50"/>
      <c r="ABF31" s="50"/>
      <c r="ABG31" s="50"/>
      <c r="ABH31" s="50"/>
      <c r="ABI31" s="50"/>
      <c r="ABJ31" s="50"/>
      <c r="ABK31" s="50"/>
      <c r="ABL31" s="50"/>
      <c r="ABM31" s="50"/>
      <c r="ABN31" s="50"/>
      <c r="ABO31" s="50"/>
      <c r="ABP31" s="50"/>
      <c r="ABQ31" s="50"/>
      <c r="ABR31" s="50"/>
      <c r="ABS31" s="50"/>
      <c r="ABT31" s="50"/>
      <c r="ABU31" s="50"/>
      <c r="ABV31" s="50"/>
      <c r="ABW31" s="50"/>
      <c r="ABX31" s="50"/>
      <c r="ABY31" s="50"/>
      <c r="ABZ31" s="50"/>
      <c r="ACA31" s="50"/>
      <c r="ACB31" s="50"/>
      <c r="ACC31" s="50"/>
      <c r="ACD31" s="50"/>
      <c r="ACE31" s="50"/>
      <c r="ACF31" s="50"/>
      <c r="ACG31" s="50"/>
      <c r="ACH31" s="50"/>
      <c r="ACI31" s="50"/>
      <c r="ACJ31" s="50"/>
      <c r="ACK31" s="50"/>
      <c r="ACL31" s="50"/>
      <c r="ACM31" s="50"/>
      <c r="ACN31" s="50"/>
      <c r="ACO31" s="50"/>
      <c r="ACP31" s="50"/>
      <c r="ACQ31" s="50"/>
      <c r="ACR31" s="50"/>
      <c r="ACS31" s="50"/>
      <c r="ACT31" s="50"/>
      <c r="ACU31" s="50"/>
      <c r="ACV31" s="50"/>
      <c r="ACW31" s="50"/>
      <c r="ACX31" s="50"/>
      <c r="ACY31" s="50"/>
      <c r="ACZ31" s="50"/>
      <c r="ADA31" s="50"/>
      <c r="ADB31" s="50"/>
      <c r="ADC31" s="50"/>
      <c r="ADD31" s="50"/>
      <c r="ADE31" s="50"/>
      <c r="ADF31" s="50"/>
      <c r="ADG31" s="50"/>
      <c r="ADH31" s="50"/>
      <c r="ADI31" s="50"/>
      <c r="ADJ31" s="50"/>
      <c r="ADK31" s="50"/>
      <c r="ADL31" s="50"/>
      <c r="ADM31" s="50"/>
      <c r="ADN31" s="50"/>
      <c r="ADO31" s="50"/>
      <c r="ADP31" s="50"/>
      <c r="ADQ31" s="50"/>
      <c r="ADR31" s="50"/>
      <c r="ADS31" s="50"/>
      <c r="ADT31" s="50"/>
      <c r="ADU31" s="50"/>
      <c r="ADV31" s="50"/>
      <c r="ADW31" s="50"/>
      <c r="ADX31" s="50"/>
      <c r="ADY31" s="50"/>
      <c r="ADZ31" s="50"/>
      <c r="AEA31" s="50"/>
      <c r="AEB31" s="50"/>
      <c r="AEC31" s="50"/>
      <c r="AED31" s="50"/>
      <c r="AEE31" s="50"/>
      <c r="AEF31" s="50"/>
      <c r="AEG31" s="50"/>
      <c r="AEH31" s="50"/>
      <c r="AEI31" s="50"/>
      <c r="AEJ31" s="50"/>
      <c r="AEK31" s="50"/>
      <c r="AEL31" s="50"/>
      <c r="AEM31" s="50"/>
      <c r="AEN31" s="50"/>
      <c r="AEO31" s="50"/>
      <c r="AEP31" s="50"/>
      <c r="AEQ31" s="50"/>
      <c r="AER31" s="50"/>
      <c r="AES31" s="50"/>
      <c r="AET31" s="50"/>
      <c r="AEU31" s="50"/>
      <c r="AEV31" s="50"/>
      <c r="AEW31" s="50"/>
      <c r="AEX31" s="50"/>
      <c r="AEY31" s="50"/>
      <c r="AEZ31" s="50"/>
      <c r="AFA31" s="50"/>
      <c r="AFB31" s="50"/>
      <c r="AFC31" s="50"/>
      <c r="AFD31" s="50"/>
      <c r="AFE31" s="50"/>
      <c r="AFF31" s="50"/>
      <c r="AFG31" s="50"/>
      <c r="AFH31" s="50"/>
      <c r="AFI31" s="50"/>
      <c r="AFJ31" s="50"/>
      <c r="AFK31" s="50"/>
      <c r="AFL31" s="50"/>
      <c r="AFM31" s="50"/>
      <c r="AFN31" s="50"/>
      <c r="AFO31" s="50"/>
      <c r="AFP31" s="50"/>
      <c r="AFQ31" s="50"/>
      <c r="AFR31" s="50"/>
      <c r="AFS31" s="50"/>
      <c r="AFT31" s="50"/>
      <c r="AFU31" s="50"/>
      <c r="AFV31" s="50"/>
      <c r="AFW31" s="50"/>
      <c r="AFX31" s="50"/>
      <c r="AFY31" s="50"/>
      <c r="AFZ31" s="50"/>
      <c r="AGA31" s="50"/>
      <c r="AGB31" s="50"/>
      <c r="AGC31" s="50"/>
      <c r="AGD31" s="50"/>
      <c r="AGE31" s="50"/>
      <c r="AGF31" s="50"/>
      <c r="AGG31" s="50"/>
      <c r="AGH31" s="50"/>
      <c r="AGI31" s="50"/>
      <c r="AGJ31" s="50"/>
      <c r="AGK31" s="50"/>
      <c r="AGL31" s="50"/>
      <c r="AGM31" s="50"/>
      <c r="AGN31" s="50"/>
      <c r="AGO31" s="50"/>
      <c r="AGP31" s="50"/>
      <c r="AGQ31" s="50"/>
      <c r="AGR31" s="50"/>
      <c r="AGS31" s="50"/>
      <c r="AGT31" s="50"/>
      <c r="AGU31" s="50"/>
      <c r="AGV31" s="50"/>
      <c r="AGW31" s="50"/>
      <c r="AGX31" s="50"/>
      <c r="AGY31" s="50"/>
      <c r="AGZ31" s="50"/>
      <c r="AHA31" s="50"/>
      <c r="AHB31" s="50"/>
      <c r="AHC31" s="50"/>
      <c r="AHD31" s="50"/>
      <c r="AHE31" s="50"/>
      <c r="AHF31" s="50"/>
      <c r="AHG31" s="50"/>
      <c r="AHH31" s="50"/>
      <c r="AHI31" s="50"/>
      <c r="AHJ31" s="50"/>
      <c r="AHK31" s="50"/>
      <c r="AHL31" s="50"/>
      <c r="AHM31" s="50"/>
      <c r="AHN31" s="50"/>
      <c r="AHO31" s="50"/>
      <c r="AHP31" s="50"/>
      <c r="AHQ31" s="50"/>
      <c r="AHR31" s="50"/>
      <c r="AHS31" s="50"/>
      <c r="AHT31" s="50"/>
      <c r="AHU31" s="50"/>
      <c r="AHV31" s="50"/>
      <c r="AHW31" s="50"/>
      <c r="AHX31" s="50"/>
      <c r="AHY31" s="50"/>
      <c r="AHZ31" s="50"/>
      <c r="AIA31" s="50"/>
      <c r="AIB31" s="50"/>
      <c r="AIC31" s="50"/>
      <c r="AID31" s="50"/>
      <c r="AIE31" s="50"/>
      <c r="AIF31" s="50"/>
      <c r="AIG31" s="50"/>
      <c r="AIH31" s="50"/>
      <c r="AII31" s="50"/>
      <c r="AIJ31" s="50"/>
      <c r="AIK31" s="50"/>
      <c r="AIL31" s="50"/>
      <c r="AIM31" s="50"/>
      <c r="AIN31" s="50"/>
      <c r="AIO31" s="50"/>
      <c r="AIP31" s="50"/>
      <c r="AIQ31" s="50"/>
      <c r="AIR31" s="50"/>
      <c r="AIS31" s="50"/>
      <c r="AIT31" s="50"/>
      <c r="AIU31" s="50"/>
      <c r="AIV31" s="50"/>
      <c r="AIW31" s="50"/>
      <c r="AIX31" s="50"/>
      <c r="AIY31" s="50"/>
      <c r="AIZ31" s="50"/>
      <c r="AJA31" s="50"/>
      <c r="AJB31" s="50"/>
      <c r="AJC31" s="50"/>
      <c r="AJD31" s="50"/>
      <c r="AJE31" s="50"/>
      <c r="AJF31" s="50"/>
      <c r="AJG31" s="50"/>
      <c r="AJH31" s="50"/>
      <c r="AJI31" s="50"/>
      <c r="AJJ31" s="50"/>
      <c r="AJK31" s="50"/>
      <c r="AJL31" s="50"/>
      <c r="AJM31" s="50"/>
      <c r="AJN31" s="50"/>
      <c r="AJO31" s="50"/>
      <c r="AJP31" s="50"/>
      <c r="AJQ31" s="50"/>
      <c r="AJR31" s="50"/>
      <c r="AJS31" s="50"/>
      <c r="AJT31" s="50"/>
      <c r="AJU31" s="50"/>
      <c r="AJV31" s="50"/>
      <c r="AJW31" s="50"/>
      <c r="AJX31" s="50"/>
      <c r="AJY31" s="50"/>
      <c r="AJZ31" s="50"/>
      <c r="AKA31" s="50"/>
      <c r="AKB31" s="50"/>
      <c r="AKC31" s="50"/>
      <c r="AKD31" s="50"/>
      <c r="AKE31" s="50"/>
      <c r="AKF31" s="50"/>
      <c r="AKG31" s="50"/>
      <c r="AKH31" s="50"/>
      <c r="AKI31" s="50"/>
      <c r="AKJ31" s="50"/>
      <c r="AKK31" s="50"/>
      <c r="AKL31" s="50"/>
      <c r="AKM31" s="50"/>
      <c r="AKN31" s="50"/>
      <c r="AKO31" s="50"/>
      <c r="AKP31" s="50"/>
      <c r="AKQ31" s="50"/>
      <c r="AKR31" s="50"/>
      <c r="AKS31" s="50"/>
      <c r="AKT31" s="50"/>
      <c r="AKU31" s="50"/>
      <c r="AKV31" s="50"/>
      <c r="AKW31" s="50"/>
      <c r="AKX31" s="50"/>
      <c r="AKY31" s="50"/>
      <c r="AKZ31" s="50"/>
      <c r="ALA31" s="50"/>
      <c r="ALB31" s="50"/>
      <c r="ALC31" s="50"/>
      <c r="ALD31" s="50"/>
      <c r="ALE31" s="50"/>
      <c r="ALF31" s="50"/>
      <c r="ALG31" s="50"/>
      <c r="ALH31" s="50"/>
      <c r="ALI31" s="50"/>
      <c r="ALJ31" s="50"/>
      <c r="ALK31" s="50"/>
      <c r="ALL31" s="50"/>
      <c r="ALM31" s="50"/>
      <c r="ALN31" s="50"/>
      <c r="ALO31" s="50"/>
      <c r="ALP31" s="50"/>
      <c r="ALQ31" s="50"/>
      <c r="ALR31" s="50"/>
      <c r="ALS31" s="50"/>
      <c r="ALT31" s="50"/>
      <c r="ALU31" s="50"/>
      <c r="ALV31" s="50"/>
      <c r="ALW31" s="50"/>
      <c r="ALX31" s="50"/>
      <c r="ALY31" s="50"/>
      <c r="ALZ31" s="50"/>
      <c r="AMA31" s="50"/>
      <c r="AMB31" s="50"/>
      <c r="AMC31" s="50"/>
      <c r="AMD31" s="50"/>
      <c r="AME31" s="50"/>
      <c r="AMF31" s="50"/>
      <c r="AMG31" s="50"/>
      <c r="AMH31" s="50"/>
      <c r="AMI31" s="50"/>
      <c r="AMJ31" s="50"/>
      <c r="AMK31" s="50"/>
      <c r="AML31" s="50"/>
      <c r="AMM31" s="50"/>
      <c r="AMN31" s="50"/>
      <c r="AMO31" s="50"/>
      <c r="AMP31" s="50"/>
      <c r="AMQ31" s="50"/>
      <c r="AMR31" s="50"/>
      <c r="AMS31" s="50"/>
      <c r="AMT31" s="50"/>
      <c r="AMU31" s="50"/>
      <c r="AMV31" s="50"/>
      <c r="AMW31" s="50"/>
      <c r="AMX31" s="50"/>
      <c r="AMY31" s="50"/>
      <c r="AMZ31" s="50"/>
      <c r="ANA31" s="50"/>
      <c r="ANB31" s="50"/>
      <c r="ANC31" s="50"/>
      <c r="AND31" s="50"/>
      <c r="ANE31" s="50"/>
      <c r="ANF31" s="50"/>
      <c r="ANG31" s="50"/>
      <c r="ANH31" s="50"/>
      <c r="ANI31" s="50"/>
      <c r="ANJ31" s="50"/>
      <c r="ANK31" s="50"/>
      <c r="ANL31" s="50"/>
      <c r="ANM31" s="50"/>
      <c r="ANN31" s="50"/>
      <c r="ANO31" s="50"/>
      <c r="ANP31" s="50"/>
      <c r="ANQ31" s="50"/>
      <c r="ANR31" s="50"/>
      <c r="ANS31" s="50"/>
      <c r="ANT31" s="50"/>
      <c r="ANU31" s="50"/>
      <c r="ANV31" s="50"/>
      <c r="ANW31" s="50"/>
      <c r="ANX31" s="50"/>
      <c r="ANY31" s="50"/>
      <c r="ANZ31" s="50"/>
      <c r="AOA31" s="50"/>
      <c r="AOB31" s="50"/>
      <c r="AOC31" s="50"/>
      <c r="AOD31" s="50"/>
      <c r="AOE31" s="50"/>
      <c r="AOF31" s="50"/>
      <c r="AOG31" s="50"/>
      <c r="AOH31" s="50"/>
      <c r="AOI31" s="50"/>
      <c r="AOJ31" s="50"/>
      <c r="AOK31" s="50"/>
      <c r="AOL31" s="50"/>
      <c r="AOM31" s="50"/>
      <c r="AON31" s="50"/>
      <c r="AOO31" s="50"/>
      <c r="AOP31" s="50"/>
      <c r="AOQ31" s="50"/>
      <c r="AOR31" s="50"/>
      <c r="AOS31" s="50"/>
      <c r="AOT31" s="50"/>
      <c r="AOU31" s="50"/>
      <c r="AOV31" s="50"/>
      <c r="AOW31" s="50"/>
      <c r="AOX31" s="50"/>
      <c r="AOY31" s="50"/>
      <c r="AOZ31" s="50"/>
      <c r="APA31" s="50"/>
      <c r="APB31" s="50"/>
      <c r="APC31" s="50"/>
      <c r="APD31" s="50"/>
      <c r="APE31" s="50"/>
      <c r="APF31" s="50"/>
      <c r="APG31" s="50"/>
      <c r="APH31" s="50"/>
      <c r="API31" s="50"/>
      <c r="APJ31" s="50"/>
      <c r="APK31" s="50"/>
      <c r="APL31" s="50"/>
      <c r="APM31" s="50"/>
      <c r="APN31" s="50"/>
      <c r="APO31" s="50"/>
      <c r="APP31" s="50"/>
      <c r="APQ31" s="50"/>
      <c r="APR31" s="50"/>
      <c r="APS31" s="50"/>
      <c r="APT31" s="50"/>
      <c r="APU31" s="50"/>
      <c r="APV31" s="50"/>
      <c r="APW31" s="50"/>
      <c r="APX31" s="50"/>
      <c r="APY31" s="50"/>
      <c r="APZ31" s="50"/>
      <c r="AQA31" s="50"/>
      <c r="AQB31" s="50"/>
      <c r="AQC31" s="50"/>
      <c r="AQD31" s="50"/>
      <c r="AQE31" s="50"/>
      <c r="AQF31" s="50"/>
      <c r="AQG31" s="50"/>
      <c r="AQH31" s="50"/>
      <c r="AQI31" s="50"/>
      <c r="AQJ31" s="50"/>
      <c r="AQK31" s="50"/>
      <c r="AQL31" s="50"/>
      <c r="AQM31" s="50"/>
      <c r="AQN31" s="50"/>
      <c r="AQO31" s="50"/>
      <c r="AQP31" s="50"/>
      <c r="AQQ31" s="50"/>
      <c r="AQR31" s="50"/>
      <c r="AQS31" s="50"/>
      <c r="AQT31" s="50"/>
      <c r="AQU31" s="50"/>
      <c r="AQV31" s="50"/>
      <c r="AQW31" s="50"/>
      <c r="AQX31" s="50"/>
      <c r="AQY31" s="50"/>
      <c r="AQZ31" s="50"/>
      <c r="ARA31" s="50"/>
      <c r="ARB31" s="50"/>
      <c r="ARC31" s="50"/>
      <c r="ARD31" s="50"/>
      <c r="ARE31" s="50"/>
      <c r="ARF31" s="50"/>
      <c r="ARG31" s="50"/>
      <c r="ARH31" s="50"/>
      <c r="ARI31" s="50"/>
      <c r="ARJ31" s="50"/>
      <c r="ARK31" s="50"/>
      <c r="ARL31" s="50"/>
      <c r="ARM31" s="50"/>
      <c r="ARN31" s="50"/>
      <c r="ARO31" s="50"/>
      <c r="ARP31" s="50"/>
      <c r="ARQ31" s="50"/>
      <c r="ARR31" s="50"/>
      <c r="ARS31" s="50"/>
      <c r="ART31" s="50"/>
      <c r="ARU31" s="50"/>
      <c r="ARV31" s="50"/>
      <c r="ARW31" s="50"/>
      <c r="ARX31" s="50"/>
      <c r="ARY31" s="50"/>
      <c r="ARZ31" s="50"/>
      <c r="ASA31" s="50"/>
      <c r="ASB31" s="50"/>
      <c r="ASC31" s="50"/>
      <c r="ASD31" s="50"/>
      <c r="ASE31" s="50"/>
      <c r="ASF31" s="50"/>
      <c r="ASG31" s="50"/>
      <c r="ASH31" s="50"/>
      <c r="ASI31" s="50"/>
      <c r="ASJ31" s="50"/>
      <c r="ASK31" s="50"/>
      <c r="ASL31" s="50"/>
      <c r="ASM31" s="50"/>
      <c r="ASN31" s="50"/>
      <c r="ASO31" s="50"/>
      <c r="ASP31" s="50"/>
      <c r="ASQ31" s="50"/>
      <c r="ASR31" s="50"/>
      <c r="ASS31" s="50"/>
      <c r="AST31" s="50"/>
      <c r="ASU31" s="50"/>
      <c r="ASV31" s="50"/>
      <c r="ASW31" s="50"/>
      <c r="ASX31" s="50"/>
      <c r="ASY31" s="50"/>
      <c r="ASZ31" s="50"/>
      <c r="ATA31" s="50"/>
      <c r="ATB31" s="50"/>
      <c r="ATC31" s="50"/>
      <c r="ATD31" s="50"/>
      <c r="ATE31" s="50"/>
      <c r="ATF31" s="50"/>
      <c r="ATG31" s="50"/>
      <c r="ATH31" s="50"/>
      <c r="ATI31" s="50"/>
      <c r="ATJ31" s="50"/>
      <c r="ATK31" s="50"/>
      <c r="ATL31" s="50"/>
      <c r="ATM31" s="50"/>
      <c r="ATN31" s="50"/>
      <c r="ATO31" s="50"/>
      <c r="ATP31" s="50"/>
      <c r="ATQ31" s="50"/>
      <c r="ATR31" s="50"/>
      <c r="ATS31" s="50"/>
      <c r="ATT31" s="50"/>
      <c r="ATU31" s="50"/>
      <c r="ATV31" s="50"/>
      <c r="ATW31" s="50"/>
      <c r="ATX31" s="50"/>
      <c r="ATY31" s="50"/>
      <c r="ATZ31" s="50"/>
      <c r="AUA31" s="50"/>
      <c r="AUB31" s="50"/>
      <c r="AUC31" s="50"/>
      <c r="AUD31" s="50"/>
      <c r="AUE31" s="50"/>
      <c r="AUF31" s="50"/>
      <c r="AUG31" s="50"/>
      <c r="AUH31" s="50"/>
      <c r="AUI31" s="50"/>
      <c r="AUJ31" s="50"/>
      <c r="AUK31" s="50"/>
    </row>
    <row r="32" spans="1:1233" x14ac:dyDescent="0.2">
      <c r="A32" s="41" t="s">
        <v>128</v>
      </c>
      <c r="C32" s="41" t="s">
        <v>44</v>
      </c>
      <c r="D32" s="79" t="s">
        <v>81</v>
      </c>
      <c r="E32" s="78">
        <v>45541</v>
      </c>
      <c r="F32" s="50">
        <v>0.75</v>
      </c>
      <c r="G32" s="50">
        <v>0.75</v>
      </c>
      <c r="H32" s="50">
        <v>0.75</v>
      </c>
      <c r="I32" s="50">
        <v>0.75</v>
      </c>
      <c r="J32" s="50">
        <v>0.75</v>
      </c>
      <c r="K32" s="50">
        <v>0.75</v>
      </c>
      <c r="L32" s="50">
        <v>1</v>
      </c>
      <c r="M32" s="50">
        <v>1</v>
      </c>
      <c r="N32" s="50">
        <v>1.25</v>
      </c>
      <c r="O32" s="50">
        <v>1.25</v>
      </c>
      <c r="P32" s="50">
        <v>1.25</v>
      </c>
      <c r="Q32" s="50">
        <v>1.25</v>
      </c>
      <c r="R32" s="50">
        <v>1.5</v>
      </c>
      <c r="S32" s="50">
        <v>1.5</v>
      </c>
      <c r="T32" s="50">
        <v>1.5</v>
      </c>
      <c r="U32" s="50">
        <v>1.5</v>
      </c>
      <c r="V32" s="50">
        <v>1.5</v>
      </c>
      <c r="W32" s="50">
        <v>1.5</v>
      </c>
      <c r="X32" s="50">
        <v>1.75</v>
      </c>
      <c r="Y32" s="50">
        <v>1.75</v>
      </c>
      <c r="Z32" s="50">
        <v>1.75</v>
      </c>
      <c r="AA32" s="50">
        <v>2</v>
      </c>
      <c r="AB32" s="50">
        <v>2</v>
      </c>
      <c r="AC32" s="50">
        <v>2</v>
      </c>
      <c r="AD32" s="50">
        <v>2</v>
      </c>
      <c r="AE32" s="50">
        <v>2</v>
      </c>
      <c r="AF32" s="50">
        <v>2</v>
      </c>
      <c r="AG32" s="50">
        <v>2</v>
      </c>
      <c r="AH32" s="50">
        <v>2</v>
      </c>
      <c r="AI32" s="50">
        <v>2</v>
      </c>
      <c r="AJ32" s="50">
        <v>2</v>
      </c>
      <c r="AK32" s="50">
        <v>2</v>
      </c>
      <c r="AL32" s="50">
        <v>2</v>
      </c>
      <c r="AM32" s="50">
        <v>2</v>
      </c>
      <c r="AN32" s="50">
        <v>2</v>
      </c>
      <c r="AO32" s="50">
        <v>2</v>
      </c>
      <c r="AP32" s="50">
        <v>2</v>
      </c>
      <c r="AQ32" s="50">
        <v>2</v>
      </c>
      <c r="AR32" s="50">
        <v>1</v>
      </c>
      <c r="AS32" s="50">
        <v>0.5</v>
      </c>
      <c r="AT32" s="50">
        <v>0.5</v>
      </c>
      <c r="AU32" s="50">
        <v>0.5</v>
      </c>
      <c r="AV32" s="50">
        <v>0.5</v>
      </c>
      <c r="AW32" s="50">
        <v>0.5</v>
      </c>
      <c r="AX32" s="50">
        <v>0.5</v>
      </c>
      <c r="AY32" s="50">
        <v>0.5</v>
      </c>
      <c r="AZ32" s="50">
        <v>0.5</v>
      </c>
      <c r="BA32" s="50">
        <v>0.5</v>
      </c>
      <c r="BB32" s="50">
        <v>0.5</v>
      </c>
      <c r="BC32" s="50">
        <v>0.5</v>
      </c>
      <c r="BD32" s="50">
        <v>0.5</v>
      </c>
      <c r="BE32" s="50">
        <v>0.5</v>
      </c>
      <c r="BF32" s="50">
        <v>0.5</v>
      </c>
      <c r="BG32" s="50">
        <v>0.5</v>
      </c>
      <c r="BH32" s="50">
        <v>0.5</v>
      </c>
      <c r="BI32" s="50">
        <v>0.5</v>
      </c>
      <c r="BJ32" s="50">
        <v>0.5</v>
      </c>
      <c r="BK32" s="50">
        <v>0.5</v>
      </c>
      <c r="BL32" s="50">
        <v>0.5</v>
      </c>
      <c r="BM32" s="50">
        <v>0.5</v>
      </c>
      <c r="BN32" s="50">
        <v>0.5</v>
      </c>
      <c r="BO32" s="50">
        <v>0.5</v>
      </c>
      <c r="BP32" s="50">
        <v>0.75</v>
      </c>
      <c r="BQ32" s="50">
        <v>1.25</v>
      </c>
      <c r="BR32" s="50">
        <v>1.25</v>
      </c>
      <c r="BS32" s="50">
        <v>1.75</v>
      </c>
      <c r="BT32" s="50">
        <v>2.75</v>
      </c>
      <c r="BU32" s="50">
        <v>2.75</v>
      </c>
      <c r="BV32" s="50">
        <v>3.5</v>
      </c>
      <c r="BW32" s="50">
        <v>3.5</v>
      </c>
      <c r="BX32" s="50">
        <v>4</v>
      </c>
      <c r="BY32" s="50">
        <v>4.5</v>
      </c>
      <c r="BZ32" s="50">
        <v>4.5</v>
      </c>
      <c r="CA32" s="50">
        <v>4.75</v>
      </c>
      <c r="CB32" s="50">
        <v>4.75</v>
      </c>
      <c r="CC32" s="50">
        <v>4.75</v>
      </c>
      <c r="CD32" s="50">
        <v>4.75</v>
      </c>
      <c r="CE32" s="50">
        <v>5</v>
      </c>
      <c r="CF32" s="50">
        <v>5.25</v>
      </c>
      <c r="CG32" s="50">
        <v>5.25</v>
      </c>
      <c r="CH32" s="50">
        <v>5.25</v>
      </c>
      <c r="CI32" s="50">
        <v>5.25</v>
      </c>
      <c r="CJ32" s="50">
        <v>5.25</v>
      </c>
      <c r="CK32" s="50">
        <v>5.25</v>
      </c>
      <c r="CL32" s="50">
        <v>5.25</v>
      </c>
      <c r="CM32" s="50">
        <v>5.25</v>
      </c>
      <c r="CN32" s="50">
        <v>5.25</v>
      </c>
      <c r="CO32" s="50">
        <v>5.25</v>
      </c>
      <c r="CP32" s="50">
        <v>5.25</v>
      </c>
      <c r="CQ32" s="50">
        <v>5</v>
      </c>
      <c r="CR32" s="50">
        <v>4.75</v>
      </c>
      <c r="CS32" s="50">
        <v>4.75</v>
      </c>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c r="FL32" s="50"/>
      <c r="FM32" s="50"/>
      <c r="FN32" s="50"/>
      <c r="FO32" s="50"/>
      <c r="FP32" s="50"/>
      <c r="FQ32" s="50"/>
      <c r="FR32" s="50"/>
      <c r="FS32" s="50"/>
      <c r="FT32" s="50"/>
      <c r="FU32" s="50"/>
      <c r="FV32" s="50"/>
      <c r="FW32" s="50"/>
      <c r="FX32" s="50"/>
      <c r="FY32" s="50"/>
      <c r="FZ32" s="50"/>
      <c r="GA32" s="50"/>
      <c r="GB32" s="50"/>
      <c r="GC32" s="50"/>
      <c r="GD32" s="50"/>
      <c r="GE32" s="50"/>
      <c r="GF32" s="50"/>
      <c r="GG32" s="50"/>
      <c r="GH32" s="50"/>
      <c r="GI32" s="50"/>
      <c r="GJ32" s="50"/>
      <c r="GK32" s="50"/>
      <c r="GL32" s="50"/>
      <c r="GM32" s="50"/>
      <c r="GN32" s="50"/>
      <c r="GO32" s="50"/>
      <c r="GP32" s="50"/>
      <c r="GQ32" s="50"/>
      <c r="GR32" s="50"/>
      <c r="GS32" s="50"/>
      <c r="GT32" s="50"/>
      <c r="GU32" s="50"/>
      <c r="GV32" s="50"/>
      <c r="GW32" s="50"/>
      <c r="GX32" s="50"/>
      <c r="GY32" s="50"/>
      <c r="GZ32" s="50"/>
      <c r="HA32" s="50"/>
      <c r="HB32" s="50"/>
      <c r="HC32" s="50"/>
      <c r="HD32" s="50"/>
      <c r="HE32" s="50"/>
      <c r="HF32" s="50"/>
      <c r="HG32" s="50"/>
      <c r="HH32" s="50"/>
      <c r="HI32" s="50"/>
      <c r="HJ32" s="50"/>
      <c r="HK32" s="50"/>
      <c r="HL32" s="50"/>
      <c r="HM32" s="50"/>
      <c r="HN32" s="50"/>
      <c r="HO32" s="50"/>
      <c r="HP32" s="50"/>
      <c r="HQ32" s="50"/>
      <c r="HR32" s="50"/>
      <c r="HS32" s="50"/>
      <c r="HT32" s="50"/>
      <c r="HU32" s="50"/>
      <c r="HV32" s="50"/>
      <c r="HW32" s="50"/>
      <c r="HX32" s="50"/>
      <c r="HY32" s="50"/>
      <c r="HZ32" s="50"/>
      <c r="IA32" s="50"/>
      <c r="IB32" s="50"/>
      <c r="IC32" s="50"/>
      <c r="ID32" s="50"/>
      <c r="IE32" s="50"/>
      <c r="IF32" s="50"/>
      <c r="IG32" s="50"/>
      <c r="IH32" s="50"/>
      <c r="II32" s="50"/>
      <c r="IJ32" s="50"/>
      <c r="IK32" s="50"/>
      <c r="IL32" s="50"/>
      <c r="IM32" s="50"/>
      <c r="IN32" s="50"/>
      <c r="IO32" s="50"/>
      <c r="IP32" s="50"/>
      <c r="IQ32" s="50"/>
      <c r="IR32" s="50"/>
      <c r="IS32" s="50"/>
      <c r="IT32" s="50"/>
      <c r="IU32" s="50"/>
      <c r="IV32" s="50"/>
      <c r="IW32" s="50"/>
      <c r="IX32" s="50"/>
      <c r="IY32" s="50"/>
      <c r="IZ32" s="50"/>
      <c r="JA32" s="50"/>
      <c r="JB32" s="50"/>
      <c r="JC32" s="50"/>
      <c r="JD32" s="50"/>
      <c r="JE32" s="50"/>
      <c r="JF32" s="50"/>
      <c r="JG32" s="50"/>
      <c r="JH32" s="50"/>
      <c r="JI32" s="50"/>
      <c r="JJ32" s="50"/>
      <c r="JK32" s="50"/>
      <c r="JL32" s="50"/>
      <c r="JM32" s="50"/>
      <c r="JN32" s="50"/>
      <c r="JO32" s="50"/>
      <c r="JP32" s="50"/>
      <c r="JQ32" s="50"/>
      <c r="JR32" s="50"/>
      <c r="JS32" s="50"/>
      <c r="JT32" s="50"/>
      <c r="JU32" s="50"/>
      <c r="JV32" s="50"/>
      <c r="JW32" s="50"/>
      <c r="JX32" s="50"/>
      <c r="JY32" s="50"/>
      <c r="JZ32" s="50"/>
      <c r="KA32" s="50"/>
      <c r="KB32" s="50"/>
      <c r="KC32" s="50"/>
      <c r="KD32" s="50"/>
      <c r="KE32" s="50"/>
      <c r="KF32" s="50"/>
      <c r="KG32" s="50"/>
      <c r="KH32" s="50"/>
      <c r="KI32" s="50"/>
      <c r="KJ32" s="50"/>
      <c r="KK32" s="50"/>
      <c r="KL32" s="50"/>
      <c r="KM32" s="50"/>
      <c r="KN32" s="50"/>
      <c r="KO32" s="50"/>
      <c r="KP32" s="50"/>
      <c r="KQ32" s="50"/>
      <c r="KR32" s="50"/>
      <c r="KS32" s="50"/>
      <c r="KT32" s="50"/>
      <c r="KU32" s="50"/>
      <c r="KV32" s="50"/>
      <c r="KW32" s="50"/>
      <c r="KX32" s="50"/>
      <c r="KY32" s="50"/>
      <c r="KZ32" s="50"/>
      <c r="LA32" s="50"/>
      <c r="LB32" s="50"/>
      <c r="LC32" s="50"/>
      <c r="LD32" s="50"/>
      <c r="LE32" s="50"/>
      <c r="LF32" s="50"/>
      <c r="LG32" s="50"/>
      <c r="LH32" s="50"/>
      <c r="LI32" s="50"/>
      <c r="LJ32" s="50"/>
      <c r="LK32" s="50"/>
      <c r="LL32" s="50"/>
      <c r="LM32" s="50"/>
      <c r="LN32" s="50"/>
      <c r="LO32" s="50"/>
      <c r="LP32" s="50"/>
      <c r="LQ32" s="50"/>
      <c r="LR32" s="50"/>
      <c r="LS32" s="50"/>
      <c r="LT32" s="50"/>
      <c r="LU32" s="50"/>
      <c r="LV32" s="50"/>
      <c r="LW32" s="50"/>
      <c r="LX32" s="50"/>
      <c r="LY32" s="50"/>
      <c r="LZ32" s="50"/>
      <c r="MA32" s="50"/>
      <c r="MB32" s="50"/>
      <c r="MC32" s="50"/>
      <c r="MD32" s="50"/>
      <c r="ME32" s="50"/>
      <c r="MF32" s="50"/>
      <c r="MG32" s="50"/>
      <c r="MH32" s="50"/>
      <c r="MI32" s="50"/>
      <c r="MJ32" s="50"/>
      <c r="MK32" s="50"/>
      <c r="ML32" s="50"/>
      <c r="MM32" s="50"/>
      <c r="MN32" s="50"/>
      <c r="MO32" s="50"/>
      <c r="MP32" s="50"/>
      <c r="MQ32" s="50"/>
      <c r="MR32" s="50"/>
      <c r="MS32" s="50"/>
      <c r="MT32" s="50"/>
      <c r="MU32" s="50"/>
      <c r="MV32" s="50"/>
      <c r="MW32" s="50"/>
      <c r="MX32" s="50"/>
      <c r="MY32" s="50"/>
      <c r="MZ32" s="50"/>
      <c r="NA32" s="50"/>
      <c r="NB32" s="50"/>
      <c r="NC32" s="50"/>
      <c r="ND32" s="50"/>
      <c r="NE32" s="50"/>
      <c r="NF32" s="50"/>
      <c r="NG32" s="50"/>
      <c r="NH32" s="50"/>
      <c r="NI32" s="50"/>
      <c r="NJ32" s="50"/>
      <c r="NK32" s="50"/>
      <c r="NL32" s="50"/>
      <c r="NM32" s="50"/>
      <c r="NN32" s="50"/>
      <c r="NO32" s="50"/>
      <c r="NP32" s="50"/>
      <c r="NQ32" s="50"/>
      <c r="NR32" s="50"/>
      <c r="NS32" s="50"/>
      <c r="NT32" s="50"/>
      <c r="NU32" s="50"/>
      <c r="NV32" s="50"/>
      <c r="NW32" s="50"/>
      <c r="NX32" s="50"/>
      <c r="NY32" s="50"/>
      <c r="NZ32" s="50"/>
      <c r="OA32" s="50"/>
      <c r="OB32" s="50"/>
      <c r="OC32" s="50"/>
      <c r="OD32" s="50"/>
      <c r="OE32" s="50"/>
      <c r="OF32" s="50"/>
      <c r="OG32" s="50"/>
      <c r="OH32" s="50"/>
      <c r="OI32" s="50"/>
      <c r="OJ32" s="50"/>
      <c r="OK32" s="50"/>
      <c r="OL32" s="50"/>
      <c r="OM32" s="50"/>
      <c r="ON32" s="50"/>
      <c r="OO32" s="50"/>
      <c r="OP32" s="50"/>
      <c r="OQ32" s="50"/>
      <c r="OR32" s="50"/>
      <c r="OS32" s="50"/>
      <c r="OT32" s="50"/>
      <c r="OU32" s="50"/>
      <c r="OV32" s="50"/>
      <c r="OW32" s="50"/>
      <c r="OX32" s="50"/>
      <c r="OY32" s="50"/>
      <c r="OZ32" s="50"/>
      <c r="PA32" s="50"/>
      <c r="PB32" s="50"/>
      <c r="PC32" s="50"/>
      <c r="PD32" s="50"/>
      <c r="PE32" s="50"/>
      <c r="PF32" s="50"/>
      <c r="PG32" s="50"/>
      <c r="PH32" s="50"/>
      <c r="PI32" s="50"/>
      <c r="PJ32" s="50"/>
      <c r="PK32" s="50"/>
      <c r="PL32" s="50"/>
      <c r="PM32" s="50"/>
      <c r="PN32" s="50"/>
      <c r="PO32" s="50"/>
      <c r="PP32" s="50"/>
      <c r="PQ32" s="50"/>
      <c r="PR32" s="50"/>
      <c r="PS32" s="50"/>
      <c r="PT32" s="50"/>
      <c r="PU32" s="50"/>
      <c r="PV32" s="50"/>
      <c r="PW32" s="50"/>
      <c r="PX32" s="50"/>
      <c r="PY32" s="50"/>
      <c r="PZ32" s="50"/>
      <c r="QA32" s="50"/>
      <c r="QB32" s="50"/>
      <c r="QC32" s="50"/>
      <c r="QD32" s="50"/>
      <c r="QE32" s="50"/>
      <c r="QF32" s="50"/>
      <c r="QG32" s="50"/>
      <c r="QH32" s="50"/>
      <c r="QI32" s="50"/>
      <c r="QJ32" s="50"/>
      <c r="QK32" s="50"/>
      <c r="QL32" s="50"/>
      <c r="QM32" s="50"/>
      <c r="QN32" s="50"/>
      <c r="QO32" s="50"/>
      <c r="QP32" s="50"/>
      <c r="QQ32" s="50"/>
      <c r="QR32" s="50"/>
      <c r="QS32" s="50"/>
      <c r="QT32" s="50"/>
      <c r="QU32" s="50"/>
      <c r="QV32" s="50"/>
      <c r="QW32" s="50"/>
      <c r="QX32" s="50"/>
      <c r="QY32" s="50"/>
      <c r="QZ32" s="50"/>
      <c r="RA32" s="50"/>
      <c r="RB32" s="50"/>
      <c r="RC32" s="50"/>
      <c r="RD32" s="50"/>
      <c r="RE32" s="50"/>
      <c r="RF32" s="50"/>
      <c r="RG32" s="50"/>
      <c r="RH32" s="50"/>
      <c r="RI32" s="50"/>
      <c r="RJ32" s="50"/>
      <c r="RK32" s="50"/>
      <c r="RL32" s="50"/>
      <c r="RM32" s="50"/>
      <c r="RN32" s="50"/>
      <c r="RO32" s="50"/>
      <c r="RP32" s="50"/>
      <c r="RQ32" s="50"/>
      <c r="RR32" s="50"/>
      <c r="RS32" s="50"/>
      <c r="RT32" s="50"/>
      <c r="RU32" s="50"/>
      <c r="RV32" s="50"/>
      <c r="RW32" s="50"/>
      <c r="RX32" s="50"/>
      <c r="RY32" s="50"/>
      <c r="RZ32" s="50"/>
      <c r="SA32" s="50"/>
      <c r="SB32" s="50"/>
      <c r="SC32" s="50"/>
      <c r="SD32" s="50"/>
      <c r="SE32" s="50"/>
      <c r="SF32" s="50"/>
      <c r="SG32" s="50"/>
      <c r="SH32" s="50"/>
      <c r="SI32" s="50"/>
      <c r="SJ32" s="50"/>
      <c r="SK32" s="50"/>
      <c r="SL32" s="50"/>
      <c r="SM32" s="50"/>
      <c r="SN32" s="50"/>
      <c r="SO32" s="50"/>
      <c r="SP32" s="50"/>
      <c r="SQ32" s="50"/>
      <c r="SR32" s="50"/>
      <c r="SS32" s="50"/>
      <c r="ST32" s="50"/>
      <c r="SU32" s="50"/>
      <c r="SV32" s="50"/>
      <c r="SW32" s="50"/>
      <c r="SX32" s="50"/>
      <c r="SY32" s="50"/>
      <c r="SZ32" s="50"/>
      <c r="TA32" s="50"/>
      <c r="TB32" s="50"/>
      <c r="TC32" s="50"/>
      <c r="TD32" s="50"/>
      <c r="TE32" s="50"/>
      <c r="TF32" s="50"/>
      <c r="TG32" s="50"/>
      <c r="TH32" s="50"/>
      <c r="TI32" s="50"/>
      <c r="TJ32" s="50"/>
      <c r="TK32" s="50"/>
      <c r="TL32" s="50"/>
      <c r="TM32" s="50"/>
      <c r="TN32" s="50"/>
      <c r="TO32" s="50"/>
      <c r="TP32" s="50"/>
      <c r="TQ32" s="50"/>
      <c r="TR32" s="50"/>
      <c r="TS32" s="50"/>
      <c r="TT32" s="50"/>
      <c r="TU32" s="50"/>
      <c r="TV32" s="50"/>
      <c r="TW32" s="50"/>
      <c r="TX32" s="50"/>
      <c r="TY32" s="50"/>
      <c r="TZ32" s="50"/>
      <c r="UA32" s="50"/>
      <c r="UB32" s="50"/>
      <c r="UC32" s="50"/>
      <c r="UD32" s="50"/>
      <c r="UE32" s="50"/>
      <c r="UF32" s="50"/>
      <c r="UG32" s="50"/>
      <c r="UH32" s="50"/>
      <c r="UI32" s="50"/>
      <c r="UJ32" s="50"/>
      <c r="UK32" s="50"/>
      <c r="UL32" s="50"/>
      <c r="UM32" s="50"/>
      <c r="UN32" s="50"/>
      <c r="UO32" s="50"/>
      <c r="UP32" s="50"/>
      <c r="UQ32" s="50"/>
      <c r="UR32" s="50"/>
      <c r="US32" s="50"/>
      <c r="UT32" s="50"/>
      <c r="UU32" s="50"/>
      <c r="UV32" s="50"/>
      <c r="UW32" s="50"/>
      <c r="UX32" s="50"/>
      <c r="UY32" s="50"/>
      <c r="UZ32" s="50"/>
      <c r="VA32" s="50"/>
      <c r="VB32" s="50"/>
      <c r="VC32" s="50"/>
      <c r="VD32" s="50"/>
      <c r="VE32" s="50"/>
      <c r="VF32" s="50"/>
      <c r="VG32" s="50"/>
      <c r="VH32" s="50"/>
      <c r="VI32" s="50"/>
      <c r="VJ32" s="50"/>
      <c r="VK32" s="50"/>
      <c r="VL32" s="50"/>
      <c r="VM32" s="50"/>
      <c r="VN32" s="50"/>
      <c r="VO32" s="50"/>
      <c r="VP32" s="50"/>
      <c r="VQ32" s="50"/>
      <c r="VR32" s="50"/>
      <c r="VS32" s="50"/>
      <c r="VT32" s="50"/>
      <c r="VU32" s="50"/>
      <c r="VV32" s="50"/>
      <c r="VW32" s="50"/>
      <c r="VX32" s="50"/>
      <c r="VY32" s="50"/>
      <c r="VZ32" s="50"/>
      <c r="WA32" s="50"/>
      <c r="WB32" s="50"/>
      <c r="WC32" s="50"/>
      <c r="WD32" s="50"/>
      <c r="WE32" s="50"/>
      <c r="WF32" s="50"/>
      <c r="WG32" s="50"/>
      <c r="WH32" s="50"/>
      <c r="WI32" s="50"/>
      <c r="WJ32" s="50"/>
      <c r="WK32" s="50"/>
      <c r="WL32" s="50"/>
      <c r="WM32" s="50"/>
      <c r="WN32" s="50"/>
      <c r="WO32" s="50"/>
      <c r="WP32" s="50"/>
      <c r="WQ32" s="50"/>
      <c r="WR32" s="50"/>
      <c r="WS32" s="50"/>
      <c r="WT32" s="50"/>
      <c r="WU32" s="50"/>
      <c r="WV32" s="50"/>
      <c r="WW32" s="50"/>
      <c r="WX32" s="50"/>
      <c r="WY32" s="50"/>
      <c r="WZ32" s="50"/>
      <c r="XA32" s="50"/>
      <c r="XB32" s="50"/>
      <c r="XC32" s="50"/>
      <c r="XD32" s="50"/>
      <c r="XE32" s="50"/>
      <c r="XF32" s="50"/>
      <c r="XG32" s="50"/>
      <c r="XH32" s="50"/>
      <c r="XI32" s="50"/>
      <c r="XJ32" s="50"/>
      <c r="XK32" s="50"/>
      <c r="XL32" s="50"/>
      <c r="XM32" s="50"/>
      <c r="XN32" s="50"/>
      <c r="XO32" s="50"/>
      <c r="XP32" s="50"/>
      <c r="XQ32" s="50"/>
      <c r="XR32" s="50"/>
      <c r="XS32" s="50"/>
      <c r="XT32" s="50"/>
      <c r="XU32" s="50"/>
      <c r="XV32" s="50"/>
      <c r="XW32" s="50"/>
      <c r="XX32" s="50"/>
      <c r="XY32" s="50"/>
      <c r="XZ32" s="50"/>
      <c r="YA32" s="50"/>
      <c r="YB32" s="50"/>
      <c r="YC32" s="50"/>
      <c r="YD32" s="50"/>
      <c r="YE32" s="50"/>
      <c r="YF32" s="50"/>
      <c r="YG32" s="50"/>
      <c r="YH32" s="50"/>
      <c r="YI32" s="50"/>
      <c r="YJ32" s="50"/>
      <c r="YK32" s="50"/>
      <c r="YL32" s="50"/>
      <c r="YM32" s="50"/>
      <c r="YN32" s="50"/>
      <c r="YO32" s="50"/>
      <c r="YP32" s="50"/>
      <c r="YQ32" s="50"/>
      <c r="YR32" s="50"/>
      <c r="YS32" s="50"/>
      <c r="YT32" s="50"/>
      <c r="YU32" s="50"/>
      <c r="YV32" s="50"/>
      <c r="YW32" s="50"/>
      <c r="YX32" s="50"/>
      <c r="YY32" s="50"/>
      <c r="YZ32" s="50"/>
      <c r="ZA32" s="50"/>
      <c r="ZB32" s="50"/>
      <c r="ZC32" s="50"/>
      <c r="ZD32" s="50"/>
      <c r="ZE32" s="50"/>
      <c r="ZF32" s="50"/>
      <c r="ZG32" s="50"/>
      <c r="ZH32" s="50"/>
      <c r="ZI32" s="50"/>
      <c r="ZJ32" s="50"/>
      <c r="ZK32" s="50"/>
      <c r="ZL32" s="50"/>
      <c r="ZM32" s="50"/>
      <c r="ZN32" s="50"/>
      <c r="ZO32" s="50"/>
      <c r="ZP32" s="50"/>
      <c r="ZQ32" s="50"/>
      <c r="ZR32" s="50"/>
      <c r="ZS32" s="50"/>
      <c r="ZT32" s="50"/>
      <c r="ZU32" s="50"/>
      <c r="ZV32" s="50"/>
      <c r="ZW32" s="50"/>
      <c r="ZX32" s="50"/>
      <c r="ZY32" s="50"/>
      <c r="ZZ32" s="50"/>
      <c r="AAA32" s="50"/>
      <c r="AAB32" s="50"/>
      <c r="AAC32" s="50"/>
      <c r="AAD32" s="50"/>
      <c r="AAE32" s="50"/>
      <c r="AAF32" s="50"/>
      <c r="AAG32" s="50"/>
      <c r="AAH32" s="50"/>
      <c r="AAI32" s="50"/>
      <c r="AAJ32" s="50"/>
      <c r="AAK32" s="50"/>
      <c r="AAL32" s="50"/>
      <c r="AAM32" s="50"/>
      <c r="AAN32" s="50"/>
      <c r="AAO32" s="50"/>
      <c r="AAP32" s="50"/>
      <c r="AAQ32" s="50"/>
      <c r="AAR32" s="50"/>
      <c r="AAS32" s="50"/>
      <c r="AAT32" s="50"/>
      <c r="AAU32" s="50"/>
      <c r="AAV32" s="50"/>
      <c r="AAW32" s="50"/>
      <c r="AAX32" s="50"/>
      <c r="AAY32" s="50"/>
      <c r="AAZ32" s="50"/>
      <c r="ABA32" s="50"/>
      <c r="ABB32" s="50"/>
      <c r="ABC32" s="50"/>
      <c r="ABD32" s="50"/>
      <c r="ABE32" s="50"/>
      <c r="ABF32" s="50"/>
      <c r="ABG32" s="50"/>
      <c r="ABH32" s="50"/>
      <c r="ABI32" s="50"/>
      <c r="ABJ32" s="50"/>
      <c r="ABK32" s="50"/>
      <c r="ABL32" s="50"/>
      <c r="ABM32" s="50"/>
      <c r="ABN32" s="50"/>
      <c r="ABO32" s="50"/>
      <c r="ABP32" s="50"/>
      <c r="ABQ32" s="50"/>
      <c r="ABR32" s="50"/>
      <c r="ABS32" s="50"/>
      <c r="ABT32" s="50"/>
      <c r="ABU32" s="50"/>
      <c r="ABV32" s="50"/>
      <c r="ABW32" s="50"/>
      <c r="ABX32" s="50"/>
      <c r="ABY32" s="50"/>
      <c r="ABZ32" s="50"/>
      <c r="ACA32" s="50"/>
      <c r="ACB32" s="50"/>
      <c r="ACC32" s="50"/>
      <c r="ACD32" s="50"/>
      <c r="ACE32" s="50"/>
      <c r="ACF32" s="50"/>
      <c r="ACG32" s="50"/>
      <c r="ACH32" s="50"/>
      <c r="ACI32" s="50"/>
      <c r="ACJ32" s="50"/>
      <c r="ACK32" s="50"/>
      <c r="ACL32" s="50"/>
      <c r="ACM32" s="50"/>
      <c r="ACN32" s="50"/>
      <c r="ACO32" s="50"/>
      <c r="ACP32" s="50"/>
      <c r="ACQ32" s="50"/>
      <c r="ACR32" s="50"/>
      <c r="ACS32" s="50"/>
      <c r="ACT32" s="50"/>
      <c r="ACU32" s="50"/>
      <c r="ACV32" s="50"/>
      <c r="ACW32" s="50"/>
      <c r="ACX32" s="50"/>
      <c r="ACY32" s="50"/>
      <c r="ACZ32" s="50"/>
      <c r="ADA32" s="50"/>
      <c r="ADB32" s="50"/>
      <c r="ADC32" s="50"/>
      <c r="ADD32" s="50"/>
      <c r="ADE32" s="50"/>
      <c r="ADF32" s="50"/>
      <c r="ADG32" s="50"/>
      <c r="ADH32" s="50"/>
      <c r="ADI32" s="50"/>
      <c r="ADJ32" s="50"/>
      <c r="ADK32" s="50"/>
      <c r="ADL32" s="50"/>
      <c r="ADM32" s="50"/>
      <c r="ADN32" s="50"/>
      <c r="ADO32" s="50"/>
      <c r="ADP32" s="50"/>
      <c r="ADQ32" s="50"/>
      <c r="ADR32" s="50"/>
      <c r="ADS32" s="50"/>
      <c r="ADT32" s="50"/>
      <c r="ADU32" s="50"/>
      <c r="ADV32" s="50"/>
      <c r="ADW32" s="50"/>
      <c r="ADX32" s="50"/>
      <c r="ADY32" s="50"/>
      <c r="ADZ32" s="50"/>
      <c r="AEA32" s="50"/>
      <c r="AEB32" s="50"/>
      <c r="AEC32" s="50"/>
      <c r="AED32" s="50"/>
      <c r="AEE32" s="50"/>
      <c r="AEF32" s="50"/>
      <c r="AEG32" s="50"/>
      <c r="AEH32" s="50"/>
      <c r="AEI32" s="50"/>
      <c r="AEJ32" s="50"/>
      <c r="AEK32" s="50"/>
      <c r="AEL32" s="50"/>
      <c r="AEM32" s="50"/>
      <c r="AEN32" s="50"/>
      <c r="AEO32" s="50"/>
      <c r="AEP32" s="50"/>
      <c r="AEQ32" s="50"/>
      <c r="AER32" s="50"/>
      <c r="AES32" s="50"/>
      <c r="AET32" s="50"/>
      <c r="AEU32" s="50"/>
      <c r="AEV32" s="50"/>
      <c r="AEW32" s="50"/>
      <c r="AEX32" s="50"/>
      <c r="AEY32" s="50"/>
      <c r="AEZ32" s="50"/>
      <c r="AFA32" s="50"/>
      <c r="AFB32" s="50"/>
      <c r="AFC32" s="50"/>
      <c r="AFD32" s="50"/>
      <c r="AFE32" s="50"/>
      <c r="AFF32" s="50"/>
      <c r="AFG32" s="50"/>
      <c r="AFH32" s="50"/>
      <c r="AFI32" s="50"/>
      <c r="AFJ32" s="50"/>
      <c r="AFK32" s="50"/>
      <c r="AFL32" s="50"/>
      <c r="AFM32" s="50"/>
      <c r="AFN32" s="50"/>
      <c r="AFO32" s="50"/>
      <c r="AFP32" s="50"/>
      <c r="AFQ32" s="50"/>
      <c r="AFR32" s="50"/>
      <c r="AFS32" s="50"/>
      <c r="AFT32" s="50"/>
      <c r="AFU32" s="50"/>
      <c r="AFV32" s="50"/>
      <c r="AFW32" s="50"/>
      <c r="AFX32" s="50"/>
      <c r="AFY32" s="50"/>
      <c r="AFZ32" s="50"/>
      <c r="AGA32" s="50"/>
      <c r="AGB32" s="50"/>
      <c r="AGC32" s="50"/>
      <c r="AGD32" s="50"/>
      <c r="AGE32" s="50"/>
      <c r="AGF32" s="50"/>
      <c r="AGG32" s="50"/>
      <c r="AGH32" s="50"/>
      <c r="AGI32" s="50"/>
      <c r="AGJ32" s="50"/>
      <c r="AGK32" s="50"/>
      <c r="AGL32" s="50"/>
      <c r="AGM32" s="50"/>
      <c r="AGN32" s="50"/>
      <c r="AGO32" s="50"/>
      <c r="AGP32" s="50"/>
      <c r="AGQ32" s="50"/>
      <c r="AGR32" s="50"/>
      <c r="AGS32" s="50"/>
      <c r="AGT32" s="50"/>
      <c r="AGU32" s="50"/>
      <c r="AGV32" s="50"/>
      <c r="AGW32" s="50"/>
      <c r="AGX32" s="50"/>
      <c r="AGY32" s="50"/>
      <c r="AGZ32" s="50"/>
      <c r="AHA32" s="50"/>
      <c r="AHB32" s="50"/>
      <c r="AHC32" s="50"/>
      <c r="AHD32" s="50"/>
      <c r="AHE32" s="50"/>
      <c r="AHF32" s="50"/>
      <c r="AHG32" s="50"/>
      <c r="AHH32" s="50"/>
      <c r="AHI32" s="50"/>
      <c r="AHJ32" s="50"/>
      <c r="AHK32" s="50"/>
      <c r="AHL32" s="50"/>
      <c r="AHM32" s="50"/>
      <c r="AHN32" s="50"/>
      <c r="AHO32" s="50"/>
      <c r="AHP32" s="50"/>
      <c r="AHQ32" s="50"/>
      <c r="AHR32" s="50"/>
      <c r="AHS32" s="50"/>
      <c r="AHT32" s="50"/>
      <c r="AHU32" s="50"/>
      <c r="AHV32" s="50"/>
      <c r="AHW32" s="50"/>
      <c r="AHX32" s="50"/>
      <c r="AHY32" s="50"/>
      <c r="AHZ32" s="50"/>
      <c r="AIA32" s="50"/>
      <c r="AIB32" s="50"/>
      <c r="AIC32" s="50"/>
      <c r="AID32" s="50"/>
      <c r="AIE32" s="50"/>
      <c r="AIF32" s="50"/>
      <c r="AIG32" s="50"/>
      <c r="AIH32" s="50"/>
      <c r="AII32" s="50"/>
      <c r="AIJ32" s="50"/>
      <c r="AIK32" s="50"/>
      <c r="AIL32" s="50"/>
      <c r="AIM32" s="50"/>
      <c r="AIN32" s="50"/>
      <c r="AIO32" s="50"/>
      <c r="AIP32" s="50"/>
      <c r="AIQ32" s="50"/>
      <c r="AIR32" s="50"/>
      <c r="AIS32" s="50"/>
      <c r="AIT32" s="50"/>
      <c r="AIU32" s="50"/>
      <c r="AIV32" s="50"/>
      <c r="AIW32" s="50"/>
      <c r="AIX32" s="50"/>
      <c r="AIY32" s="50"/>
      <c r="AIZ32" s="50"/>
      <c r="AJA32" s="50"/>
      <c r="AJB32" s="50"/>
      <c r="AJC32" s="50"/>
      <c r="AJD32" s="50"/>
      <c r="AJE32" s="50"/>
      <c r="AJF32" s="50"/>
      <c r="AJG32" s="50"/>
      <c r="AJH32" s="50"/>
      <c r="AJI32" s="50"/>
      <c r="AJJ32" s="50"/>
      <c r="AJK32" s="50"/>
      <c r="AJL32" s="50"/>
      <c r="AJM32" s="50"/>
      <c r="AJN32" s="50"/>
      <c r="AJO32" s="50"/>
      <c r="AJP32" s="50"/>
      <c r="AJQ32" s="50"/>
      <c r="AJR32" s="50"/>
      <c r="AJS32" s="50"/>
      <c r="AJT32" s="50"/>
      <c r="AJU32" s="50"/>
      <c r="AJV32" s="50"/>
      <c r="AJW32" s="50"/>
      <c r="AJX32" s="50"/>
      <c r="AJY32" s="50"/>
      <c r="AJZ32" s="50"/>
      <c r="AKA32" s="50"/>
      <c r="AKB32" s="50"/>
      <c r="AKC32" s="50"/>
      <c r="AKD32" s="50"/>
      <c r="AKE32" s="50"/>
      <c r="AKF32" s="50"/>
      <c r="AKG32" s="50"/>
      <c r="AKH32" s="50"/>
      <c r="AKI32" s="50"/>
      <c r="AKJ32" s="50"/>
      <c r="AKK32" s="50"/>
      <c r="AKL32" s="50"/>
      <c r="AKM32" s="50"/>
      <c r="AKN32" s="50"/>
      <c r="AKO32" s="50"/>
      <c r="AKP32" s="50"/>
      <c r="AKQ32" s="50"/>
      <c r="AKR32" s="50"/>
      <c r="AKS32" s="50"/>
      <c r="AKT32" s="50"/>
      <c r="AKU32" s="50"/>
      <c r="AKV32" s="50"/>
      <c r="AKW32" s="50"/>
      <c r="AKX32" s="50"/>
      <c r="AKY32" s="50"/>
      <c r="AKZ32" s="50"/>
      <c r="ALA32" s="50"/>
      <c r="ALB32" s="50"/>
      <c r="ALC32" s="50"/>
      <c r="ALD32" s="50"/>
      <c r="ALE32" s="50"/>
      <c r="ALF32" s="50"/>
      <c r="ALG32" s="50"/>
      <c r="ALH32" s="50"/>
      <c r="ALI32" s="50"/>
      <c r="ALJ32" s="50"/>
      <c r="ALK32" s="50"/>
      <c r="ALL32" s="50"/>
      <c r="ALM32" s="50"/>
      <c r="ALN32" s="50"/>
      <c r="ALO32" s="50"/>
      <c r="ALP32" s="50"/>
      <c r="ALQ32" s="50"/>
      <c r="ALR32" s="50"/>
      <c r="ALS32" s="50"/>
      <c r="ALT32" s="50"/>
      <c r="ALU32" s="50"/>
      <c r="ALV32" s="50"/>
      <c r="ALW32" s="50"/>
      <c r="ALX32" s="50"/>
      <c r="ALY32" s="50"/>
      <c r="ALZ32" s="50"/>
      <c r="AMA32" s="50"/>
      <c r="AMB32" s="50"/>
      <c r="AMC32" s="50"/>
      <c r="AMD32" s="50"/>
      <c r="AME32" s="50"/>
      <c r="AMF32" s="50"/>
      <c r="AMG32" s="50"/>
      <c r="AMH32" s="50"/>
      <c r="AMI32" s="50"/>
      <c r="AMJ32" s="50"/>
      <c r="AMK32" s="50"/>
      <c r="AML32" s="50"/>
      <c r="AMM32" s="50"/>
      <c r="AMN32" s="50"/>
      <c r="AMO32" s="50"/>
      <c r="AMP32" s="50"/>
      <c r="AMQ32" s="50"/>
      <c r="AMR32" s="50"/>
      <c r="AMS32" s="50"/>
      <c r="AMT32" s="50"/>
      <c r="AMU32" s="50"/>
      <c r="AMV32" s="50"/>
      <c r="AMW32" s="50"/>
      <c r="AMX32" s="50"/>
      <c r="AMY32" s="50"/>
      <c r="AMZ32" s="50"/>
      <c r="ANA32" s="50"/>
      <c r="ANB32" s="50"/>
      <c r="ANC32" s="50"/>
      <c r="AND32" s="50"/>
      <c r="ANE32" s="50"/>
      <c r="ANF32" s="50"/>
      <c r="ANG32" s="50"/>
      <c r="ANH32" s="50"/>
      <c r="ANI32" s="50"/>
      <c r="ANJ32" s="50"/>
      <c r="ANK32" s="50"/>
      <c r="ANL32" s="50"/>
      <c r="ANM32" s="50"/>
      <c r="ANN32" s="50"/>
      <c r="ANO32" s="50"/>
      <c r="ANP32" s="50"/>
      <c r="ANQ32" s="50"/>
      <c r="ANR32" s="50"/>
      <c r="ANS32" s="50"/>
      <c r="ANT32" s="50"/>
      <c r="ANU32" s="50"/>
      <c r="ANV32" s="50"/>
      <c r="ANW32" s="50"/>
      <c r="ANX32" s="50"/>
      <c r="ANY32" s="50"/>
      <c r="ANZ32" s="50"/>
      <c r="AOA32" s="50"/>
      <c r="AOB32" s="50"/>
      <c r="AOC32" s="50"/>
      <c r="AOD32" s="50"/>
      <c r="AOE32" s="50"/>
      <c r="AOF32" s="50"/>
      <c r="AOG32" s="50"/>
      <c r="AOH32" s="50"/>
      <c r="AOI32" s="50"/>
      <c r="AOJ32" s="50"/>
      <c r="AOK32" s="50"/>
      <c r="AOL32" s="50"/>
      <c r="AOM32" s="50"/>
      <c r="AON32" s="50"/>
      <c r="AOO32" s="50"/>
      <c r="AOP32" s="50"/>
      <c r="AOQ32" s="50"/>
      <c r="AOR32" s="50"/>
      <c r="AOS32" s="50"/>
      <c r="AOT32" s="50"/>
      <c r="AOU32" s="50"/>
      <c r="AOV32" s="50"/>
      <c r="AOW32" s="50"/>
      <c r="AOX32" s="50"/>
      <c r="AOY32" s="50"/>
      <c r="AOZ32" s="50"/>
      <c r="APA32" s="50"/>
      <c r="APB32" s="50"/>
      <c r="APC32" s="50"/>
      <c r="APD32" s="50"/>
      <c r="APE32" s="50"/>
      <c r="APF32" s="50"/>
      <c r="APG32" s="50"/>
      <c r="APH32" s="50"/>
      <c r="API32" s="50"/>
      <c r="APJ32" s="50"/>
      <c r="APK32" s="50"/>
      <c r="APL32" s="50"/>
      <c r="APM32" s="50"/>
      <c r="APN32" s="50"/>
      <c r="APO32" s="50"/>
      <c r="APP32" s="50"/>
      <c r="APQ32" s="50"/>
      <c r="APR32" s="50"/>
      <c r="APS32" s="50"/>
      <c r="APT32" s="50"/>
      <c r="APU32" s="50"/>
      <c r="APV32" s="50"/>
      <c r="APW32" s="50"/>
      <c r="APX32" s="50"/>
      <c r="APY32" s="50"/>
      <c r="APZ32" s="50"/>
      <c r="AQA32" s="50"/>
      <c r="AQB32" s="50"/>
      <c r="AQC32" s="50"/>
      <c r="AQD32" s="50"/>
      <c r="AQE32" s="50"/>
      <c r="AQF32" s="50"/>
      <c r="AQG32" s="50"/>
      <c r="AQH32" s="50"/>
      <c r="AQI32" s="50"/>
      <c r="AQJ32" s="50"/>
      <c r="AQK32" s="50"/>
      <c r="AQL32" s="50"/>
      <c r="AQM32" s="50"/>
      <c r="AQN32" s="50"/>
      <c r="AQO32" s="50"/>
      <c r="AQP32" s="50"/>
      <c r="AQQ32" s="50"/>
      <c r="AQR32" s="50"/>
      <c r="AQS32" s="50"/>
      <c r="AQT32" s="50"/>
      <c r="AQU32" s="50"/>
      <c r="AQV32" s="50"/>
      <c r="AQW32" s="50"/>
      <c r="AQX32" s="50"/>
      <c r="AQY32" s="50"/>
      <c r="AQZ32" s="50"/>
      <c r="ARA32" s="50"/>
      <c r="ARB32" s="50"/>
      <c r="ARC32" s="50"/>
      <c r="ARD32" s="50"/>
      <c r="ARE32" s="50"/>
      <c r="ARF32" s="50"/>
      <c r="ARG32" s="50"/>
      <c r="ARH32" s="50"/>
      <c r="ARI32" s="50"/>
      <c r="ARJ32" s="50"/>
      <c r="ARK32" s="50"/>
      <c r="ARL32" s="50"/>
      <c r="ARM32" s="50"/>
      <c r="ARN32" s="50"/>
      <c r="ARO32" s="50"/>
      <c r="ARP32" s="50"/>
      <c r="ARQ32" s="50"/>
      <c r="ARR32" s="50"/>
      <c r="ARS32" s="50"/>
      <c r="ART32" s="50"/>
      <c r="ARU32" s="50"/>
      <c r="ARV32" s="50"/>
      <c r="ARW32" s="50"/>
      <c r="ARX32" s="50"/>
      <c r="ARY32" s="50"/>
      <c r="ARZ32" s="50"/>
      <c r="ASA32" s="50"/>
      <c r="ASB32" s="50"/>
      <c r="ASC32" s="50"/>
      <c r="ASD32" s="50"/>
      <c r="ASE32" s="50"/>
      <c r="ASF32" s="50"/>
      <c r="ASG32" s="50"/>
      <c r="ASH32" s="50"/>
      <c r="ASI32" s="50"/>
      <c r="ASJ32" s="50"/>
      <c r="ASK32" s="50"/>
      <c r="ASL32" s="50"/>
      <c r="ASM32" s="50"/>
      <c r="ASN32" s="50"/>
      <c r="ASO32" s="50"/>
      <c r="ASP32" s="50"/>
      <c r="ASQ32" s="50"/>
      <c r="ASR32" s="50"/>
      <c r="ASS32" s="50"/>
      <c r="AST32" s="50"/>
      <c r="ASU32" s="50"/>
      <c r="ASV32" s="50"/>
      <c r="ASW32" s="50"/>
      <c r="ASX32" s="50"/>
      <c r="ASY32" s="50"/>
      <c r="ASZ32" s="50"/>
      <c r="ATA32" s="50"/>
      <c r="ATB32" s="50"/>
      <c r="ATC32" s="50"/>
      <c r="ATD32" s="50"/>
      <c r="ATE32" s="50"/>
      <c r="ATF32" s="50"/>
      <c r="ATG32" s="50"/>
      <c r="ATH32" s="50"/>
      <c r="ATI32" s="50"/>
      <c r="ATJ32" s="50"/>
      <c r="ATK32" s="50"/>
      <c r="ATL32" s="50"/>
      <c r="ATM32" s="50"/>
      <c r="ATN32" s="50"/>
      <c r="ATO32" s="50"/>
      <c r="ATP32" s="50"/>
      <c r="ATQ32" s="50"/>
      <c r="ATR32" s="50"/>
      <c r="ATS32" s="50"/>
      <c r="ATT32" s="50"/>
      <c r="ATU32" s="50"/>
      <c r="ATV32" s="50"/>
      <c r="ATW32" s="50"/>
      <c r="ATX32" s="50"/>
      <c r="ATY32" s="50"/>
      <c r="ATZ32" s="50"/>
      <c r="AUA32" s="50"/>
      <c r="AUB32" s="50"/>
      <c r="AUC32" s="50"/>
      <c r="AUD32" s="50"/>
      <c r="AUE32" s="50"/>
      <c r="AUF32" s="50"/>
      <c r="AUG32" s="50"/>
      <c r="AUH32" s="50"/>
      <c r="AUI32" s="50"/>
      <c r="AUJ32" s="50"/>
      <c r="AUK32" s="50"/>
    </row>
    <row r="33" spans="1:1233" x14ac:dyDescent="0.2">
      <c r="A33" s="41" t="s">
        <v>129</v>
      </c>
      <c r="C33" s="41" t="s">
        <v>130</v>
      </c>
      <c r="D33" s="79" t="s">
        <v>81</v>
      </c>
      <c r="E33" s="78">
        <v>45541</v>
      </c>
      <c r="F33" s="44">
        <v>6.7269920000000001</v>
      </c>
      <c r="G33" s="44">
        <v>6.755541</v>
      </c>
      <c r="H33" s="44">
        <v>6.6966210000000004</v>
      </c>
      <c r="I33" s="44">
        <v>6.7319459999999998</v>
      </c>
      <c r="J33" s="44">
        <v>6.794861</v>
      </c>
      <c r="K33" s="44">
        <v>6.8457819999999998</v>
      </c>
      <c r="L33" s="44">
        <v>6.7957280000000004</v>
      </c>
      <c r="M33" s="44">
        <v>6.758273</v>
      </c>
      <c r="N33" s="44">
        <v>6.8704289999999997</v>
      </c>
      <c r="O33" s="44">
        <v>6.9847279999999996</v>
      </c>
      <c r="P33" s="44">
        <v>6.8971289999999996</v>
      </c>
      <c r="Q33" s="44">
        <v>6.8710519999999997</v>
      </c>
      <c r="R33" s="44">
        <v>6.9174470000000001</v>
      </c>
      <c r="S33" s="44">
        <v>6.8843240000000003</v>
      </c>
      <c r="T33" s="44">
        <v>6.8301920000000003</v>
      </c>
      <c r="U33" s="44">
        <v>6.8677320000000002</v>
      </c>
      <c r="V33" s="44">
        <v>7.1688850000000004</v>
      </c>
      <c r="W33" s="44">
        <v>7.0072169999999998</v>
      </c>
      <c r="X33" s="44">
        <v>6.9782640000000002</v>
      </c>
      <c r="Y33" s="44">
        <v>6.9950130000000001</v>
      </c>
      <c r="Z33" s="44">
        <v>7.0302990000000003</v>
      </c>
      <c r="AA33" s="44">
        <v>6.8948520000000002</v>
      </c>
      <c r="AB33" s="44">
        <v>7.0132539999999999</v>
      </c>
      <c r="AC33" s="44">
        <v>7.0538150000000002</v>
      </c>
      <c r="AD33" s="44">
        <v>6.8492740000000003</v>
      </c>
      <c r="AE33" s="44">
        <v>6.8463320000000003</v>
      </c>
      <c r="AF33" s="44">
        <v>7.004759</v>
      </c>
      <c r="AG33" s="44">
        <v>7.0945559999999999</v>
      </c>
      <c r="AH33" s="44">
        <v>7.0320819999999999</v>
      </c>
      <c r="AI33" s="44">
        <v>6.9592169999999998</v>
      </c>
      <c r="AJ33" s="44">
        <v>7.0227719999999998</v>
      </c>
      <c r="AK33" s="44">
        <v>7.0039059999999997</v>
      </c>
      <c r="AL33" s="44">
        <v>6.8510739999999997</v>
      </c>
      <c r="AM33" s="44">
        <v>6.93485</v>
      </c>
      <c r="AN33" s="44">
        <v>6.8336550000000003</v>
      </c>
      <c r="AO33" s="44">
        <v>7.0694739999999996</v>
      </c>
      <c r="AP33" s="44">
        <v>7.0839780000000001</v>
      </c>
      <c r="AQ33" s="44">
        <v>6.9686209999999997</v>
      </c>
      <c r="AR33" s="44">
        <v>6.0437700000000003</v>
      </c>
      <c r="AS33" s="44">
        <v>5.0681180000000001</v>
      </c>
      <c r="AT33" s="44">
        <v>6.176291</v>
      </c>
      <c r="AU33" s="44">
        <v>6.9983930000000001</v>
      </c>
      <c r="AV33" s="44">
        <v>7.1296460000000002</v>
      </c>
      <c r="AW33" s="44">
        <v>6.7606929999999998</v>
      </c>
      <c r="AX33" s="44">
        <v>7.4804199999999996</v>
      </c>
      <c r="AY33" s="44">
        <v>7.4142250000000001</v>
      </c>
      <c r="AZ33" s="44">
        <v>7.4685560000000004</v>
      </c>
      <c r="BA33" s="44">
        <v>7.381316</v>
      </c>
      <c r="BB33" s="44">
        <v>7.5334009999999996</v>
      </c>
      <c r="BC33" s="44">
        <v>7.6094369999999998</v>
      </c>
      <c r="BD33" s="44">
        <v>7.5433320000000004</v>
      </c>
      <c r="BE33" s="44">
        <v>7.6512919999999998</v>
      </c>
      <c r="BF33" s="44">
        <v>7.431622</v>
      </c>
      <c r="BG33" s="44">
        <v>7.599437</v>
      </c>
      <c r="BH33" s="44">
        <v>7.4976019999999997</v>
      </c>
      <c r="BI33" s="44">
        <v>7.5145179999999998</v>
      </c>
      <c r="BJ33" s="44">
        <v>7.6247800000000003</v>
      </c>
      <c r="BK33" s="44">
        <v>7.8793119999999996</v>
      </c>
      <c r="BL33" s="44">
        <v>7.9436070000000001</v>
      </c>
      <c r="BM33" s="44">
        <v>7.7053099999999999</v>
      </c>
      <c r="BN33" s="44">
        <v>7.6929410000000003</v>
      </c>
      <c r="BO33" s="44">
        <v>7.8054629999999996</v>
      </c>
      <c r="BP33" s="44">
        <v>8.008305</v>
      </c>
      <c r="BQ33" s="44">
        <v>8.0030710000000003</v>
      </c>
      <c r="BR33" s="44">
        <v>8.237921</v>
      </c>
      <c r="BS33" s="44">
        <v>8.1842269999999999</v>
      </c>
      <c r="BT33" s="44">
        <v>8.3544680000000007</v>
      </c>
      <c r="BU33" s="44">
        <v>8.3010529999999996</v>
      </c>
      <c r="BV33" s="44">
        <v>8.2136089999999999</v>
      </c>
      <c r="BW33" s="44">
        <v>8.3572430000000004</v>
      </c>
      <c r="BX33" s="44">
        <v>8.3097689999999993</v>
      </c>
      <c r="BY33" s="44">
        <v>8.3393379999999997</v>
      </c>
      <c r="BZ33" s="44">
        <v>8.8303790000000006</v>
      </c>
      <c r="CA33" s="44">
        <v>8.5866679999999995</v>
      </c>
      <c r="CB33" s="44">
        <v>8.451416</v>
      </c>
      <c r="CC33" s="44">
        <v>8.4555089999999993</v>
      </c>
      <c r="CD33" s="44">
        <v>8.6217140000000008</v>
      </c>
      <c r="CE33" s="44">
        <v>8.4333329999999993</v>
      </c>
      <c r="CF33" s="44">
        <v>8.3391249999999992</v>
      </c>
      <c r="CG33" s="44">
        <v>8.3861460000000001</v>
      </c>
      <c r="CH33" s="44">
        <v>8.4439130000000002</v>
      </c>
      <c r="CI33" s="44">
        <v>8.4390040000000006</v>
      </c>
      <c r="CJ33" s="44">
        <v>8.4703680000000006</v>
      </c>
      <c r="CK33" s="44">
        <v>8.5215219999999992</v>
      </c>
      <c r="CL33" s="44">
        <v>8.5045809999999999</v>
      </c>
      <c r="CM33" s="44">
        <v>8.3943290000000008</v>
      </c>
      <c r="CN33" s="44">
        <v>8.4149790000000007</v>
      </c>
      <c r="CO33" s="44">
        <v>8.6844280000000005</v>
      </c>
      <c r="CP33" s="44">
        <v>8.4928209999999993</v>
      </c>
      <c r="CQ33" s="44">
        <v>8.4854590000000005</v>
      </c>
      <c r="CR33" s="44" t="e">
        <v>#N/A</v>
      </c>
      <c r="CS33" s="44" t="e">
        <v>#N/A</v>
      </c>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c r="AML33" s="44"/>
      <c r="AMM33" s="44"/>
      <c r="AMN33" s="44"/>
      <c r="AMO33" s="44"/>
      <c r="AMP33" s="44"/>
      <c r="AMQ33" s="44"/>
      <c r="AMR33" s="44"/>
      <c r="AMS33" s="44"/>
      <c r="AMT33" s="44"/>
      <c r="AMU33" s="44"/>
      <c r="AMV33" s="44"/>
      <c r="AMW33" s="44"/>
      <c r="AMX33" s="44"/>
      <c r="AMY33" s="44"/>
      <c r="AMZ33" s="44"/>
      <c r="ANA33" s="44"/>
      <c r="ANB33" s="44"/>
      <c r="ANC33" s="44"/>
      <c r="AND33" s="44"/>
      <c r="ANE33" s="44"/>
      <c r="ANF33" s="44"/>
      <c r="ANG33" s="44"/>
      <c r="ANH33" s="44"/>
      <c r="ANI33" s="44"/>
      <c r="ANJ33" s="44"/>
      <c r="ANK33" s="44"/>
      <c r="ANL33" s="44"/>
      <c r="ANM33" s="44"/>
      <c r="ANN33" s="44"/>
      <c r="ANO33" s="44"/>
      <c r="ANP33" s="44"/>
      <c r="ANQ33" s="44"/>
      <c r="ANR33" s="44"/>
      <c r="ANS33" s="44"/>
      <c r="ANT33" s="44"/>
      <c r="ANU33" s="44"/>
      <c r="ANV33" s="44"/>
      <c r="ANW33" s="44"/>
      <c r="ANX33" s="44"/>
      <c r="ANY33" s="44"/>
      <c r="ANZ33" s="44"/>
      <c r="AOA33" s="44"/>
      <c r="AOB33" s="44"/>
      <c r="AOC33" s="44"/>
      <c r="AOD33" s="44"/>
      <c r="AOE33" s="44"/>
      <c r="AOF33" s="44"/>
      <c r="AOG33" s="44"/>
      <c r="AOH33" s="44"/>
      <c r="AOI33" s="44"/>
      <c r="AOJ33" s="44"/>
      <c r="AOK33" s="44"/>
      <c r="AOL33" s="44"/>
      <c r="AOM33" s="44"/>
      <c r="AON33" s="44"/>
      <c r="AOO33" s="44"/>
      <c r="AOP33" s="44"/>
      <c r="AOQ33" s="44"/>
      <c r="AOR33" s="44"/>
      <c r="AOS33" s="44"/>
      <c r="AOT33" s="44"/>
      <c r="AOU33" s="44"/>
      <c r="AOV33" s="44"/>
      <c r="AOW33" s="44"/>
      <c r="AOX33" s="44"/>
      <c r="AOY33" s="44"/>
      <c r="AOZ33" s="44"/>
      <c r="APA33" s="44"/>
      <c r="APB33" s="44"/>
      <c r="APC33" s="44"/>
      <c r="APD33" s="44"/>
      <c r="APE33" s="44"/>
      <c r="APF33" s="44"/>
      <c r="APG33" s="44"/>
      <c r="APH33" s="44"/>
      <c r="API33" s="44"/>
      <c r="APJ33" s="44"/>
      <c r="APK33" s="44"/>
      <c r="APL33" s="44"/>
      <c r="APM33" s="44"/>
      <c r="APN33" s="44"/>
      <c r="APO33" s="44"/>
      <c r="APP33" s="44"/>
      <c r="APQ33" s="44"/>
      <c r="APR33" s="44"/>
      <c r="APS33" s="44"/>
      <c r="APT33" s="44"/>
      <c r="APU33" s="44"/>
      <c r="APV33" s="44"/>
      <c r="APW33" s="44"/>
      <c r="APX33" s="44"/>
      <c r="APY33" s="44"/>
      <c r="APZ33" s="44"/>
      <c r="AQA33" s="44"/>
      <c r="AQB33" s="44"/>
      <c r="AQC33" s="44"/>
      <c r="AQD33" s="44"/>
      <c r="AQE33" s="44"/>
      <c r="AQF33" s="44"/>
      <c r="AQG33" s="44"/>
      <c r="AQH33" s="44"/>
      <c r="AQI33" s="44"/>
      <c r="AQJ33" s="44"/>
      <c r="AQK33" s="44"/>
      <c r="AQL33" s="44"/>
      <c r="AQM33" s="44"/>
      <c r="AQN33" s="44"/>
      <c r="AQO33" s="44"/>
      <c r="AQP33" s="44"/>
      <c r="AQQ33" s="44"/>
      <c r="AQR33" s="44"/>
      <c r="AQS33" s="44"/>
      <c r="AQT33" s="44"/>
      <c r="AQU33" s="44"/>
      <c r="AQV33" s="44"/>
      <c r="AQW33" s="44"/>
      <c r="AQX33" s="44"/>
      <c r="AQY33" s="44"/>
      <c r="AQZ33" s="44"/>
      <c r="ARA33" s="44"/>
      <c r="ARB33" s="44"/>
      <c r="ARC33" s="44"/>
      <c r="ARD33" s="44"/>
      <c r="ARE33" s="44"/>
      <c r="ARF33" s="44"/>
      <c r="ARG33" s="44"/>
      <c r="ARH33" s="44"/>
      <c r="ARI33" s="44"/>
      <c r="ARJ33" s="44"/>
      <c r="ARK33" s="44"/>
      <c r="ARL33" s="44"/>
      <c r="ARM33" s="44"/>
      <c r="ARN33" s="44"/>
      <c r="ARO33" s="44"/>
      <c r="ARP33" s="44"/>
      <c r="ARQ33" s="44"/>
      <c r="ARR33" s="44"/>
      <c r="ARS33" s="44"/>
      <c r="ART33" s="44"/>
      <c r="ARU33" s="44"/>
      <c r="ARV33" s="44"/>
      <c r="ARW33" s="44"/>
      <c r="ARX33" s="44"/>
      <c r="ARY33" s="44"/>
      <c r="ARZ33" s="44"/>
      <c r="ASA33" s="44"/>
      <c r="ASB33" s="44"/>
      <c r="ASC33" s="44"/>
      <c r="ASD33" s="44"/>
      <c r="ASE33" s="44"/>
      <c r="ASF33" s="44"/>
      <c r="ASG33" s="44"/>
      <c r="ASH33" s="44"/>
      <c r="ASI33" s="44"/>
      <c r="ASJ33" s="44"/>
      <c r="ASK33" s="44"/>
      <c r="ASL33" s="44"/>
      <c r="ASM33" s="44"/>
      <c r="ASN33" s="44"/>
      <c r="ASO33" s="44"/>
      <c r="ASP33" s="44"/>
      <c r="ASQ33" s="44"/>
      <c r="ASR33" s="44"/>
      <c r="ASS33" s="44"/>
      <c r="AST33" s="44"/>
      <c r="ASU33" s="44"/>
      <c r="ASV33" s="44"/>
      <c r="ASW33" s="44"/>
      <c r="ASX33" s="44"/>
      <c r="ASY33" s="44"/>
      <c r="ASZ33" s="44"/>
      <c r="ATA33" s="44"/>
      <c r="ATB33" s="44"/>
      <c r="ATC33" s="44"/>
      <c r="ATD33" s="44"/>
      <c r="ATE33" s="44"/>
      <c r="ATF33" s="44"/>
      <c r="ATG33" s="44"/>
      <c r="ATH33" s="44"/>
      <c r="ATI33" s="44"/>
      <c r="ATJ33" s="44"/>
      <c r="ATK33" s="44"/>
      <c r="ATL33" s="44"/>
      <c r="ATM33" s="44"/>
      <c r="ATN33" s="44"/>
      <c r="ATO33" s="44"/>
      <c r="ATP33" s="44"/>
      <c r="ATQ33" s="44"/>
      <c r="ATR33" s="44"/>
      <c r="ATS33" s="44"/>
      <c r="ATT33" s="44"/>
      <c r="ATU33" s="44"/>
      <c r="ATV33" s="44"/>
      <c r="ATW33" s="44"/>
      <c r="ATX33" s="44"/>
      <c r="ATY33" s="44"/>
      <c r="ATZ33" s="44"/>
      <c r="AUA33" s="44"/>
      <c r="AUB33" s="44"/>
      <c r="AUC33" s="44"/>
      <c r="AUD33" s="44"/>
      <c r="AUE33" s="44"/>
      <c r="AUF33" s="44"/>
      <c r="AUG33" s="44"/>
      <c r="AUH33" s="44"/>
      <c r="AUI33" s="44"/>
      <c r="AUJ33" s="44"/>
      <c r="AUK33" s="44"/>
    </row>
    <row r="34" spans="1:1233" x14ac:dyDescent="0.2">
      <c r="A34" s="41" t="s">
        <v>131</v>
      </c>
      <c r="C34" s="41" t="s">
        <v>132</v>
      </c>
      <c r="D34" s="79" t="s">
        <v>81</v>
      </c>
      <c r="E34" s="78">
        <v>45541</v>
      </c>
      <c r="F34" s="50">
        <v>2.6747500070504504</v>
      </c>
      <c r="G34" s="50">
        <v>2.6824422790222515</v>
      </c>
      <c r="H34" s="50">
        <v>2.6739385073595798</v>
      </c>
      <c r="I34" s="50">
        <v>2.732619088568812</v>
      </c>
      <c r="J34" s="50">
        <v>2.7546618513065968</v>
      </c>
      <c r="K34" s="50">
        <v>2.7605146304184909</v>
      </c>
      <c r="L34" s="50">
        <v>2.7250549277897371</v>
      </c>
      <c r="M34" s="50">
        <v>2.6780751884443537</v>
      </c>
      <c r="N34" s="50">
        <v>2.7310991879245403</v>
      </c>
      <c r="O34" s="50">
        <v>2.7345198208183898</v>
      </c>
      <c r="P34" s="50">
        <v>2.7014138276780777</v>
      </c>
      <c r="Q34" s="50">
        <v>2.6805930444384249</v>
      </c>
      <c r="R34" s="50">
        <v>2.7327703822922844</v>
      </c>
      <c r="S34" s="50">
        <v>2.7121186010586906</v>
      </c>
      <c r="T34" s="50">
        <v>2.6733772659514621</v>
      </c>
      <c r="U34" s="50">
        <v>2.6833175900450104</v>
      </c>
      <c r="V34" s="50">
        <v>2.8110059263707239</v>
      </c>
      <c r="W34" s="50">
        <v>2.7476021049644026</v>
      </c>
      <c r="X34" s="50">
        <v>2.7248163865630795</v>
      </c>
      <c r="Y34" s="50">
        <v>2.6737491649599194</v>
      </c>
      <c r="Z34" s="50">
        <v>2.6608686520086251</v>
      </c>
      <c r="AA34" s="50">
        <v>2.6027057641337601</v>
      </c>
      <c r="AB34" s="50">
        <v>2.6678396620716689</v>
      </c>
      <c r="AC34" s="50">
        <v>2.7126736825248101</v>
      </c>
      <c r="AD34" s="50">
        <v>2.6622030795163183</v>
      </c>
      <c r="AE34" s="50">
        <v>2.6903933346451083</v>
      </c>
      <c r="AF34" s="50">
        <v>2.7414572537182598</v>
      </c>
      <c r="AG34" s="50">
        <v>2.8027998712866471</v>
      </c>
      <c r="AH34" s="50">
        <v>2.8218551748799339</v>
      </c>
      <c r="AI34" s="50">
        <v>2.7940602962520962</v>
      </c>
      <c r="AJ34" s="50">
        <v>2.8184672980022887</v>
      </c>
      <c r="AK34" s="50">
        <v>2.8299600688743469</v>
      </c>
      <c r="AL34" s="50">
        <v>2.7368688342964131</v>
      </c>
      <c r="AM34" s="50">
        <v>2.760628209032848</v>
      </c>
      <c r="AN34" s="50">
        <v>2.7441882964912852</v>
      </c>
      <c r="AO34" s="50">
        <v>2.8313985376741675</v>
      </c>
      <c r="AP34" s="50">
        <v>2.8231531473544678</v>
      </c>
      <c r="AQ34" s="50">
        <v>2.7554497120657584</v>
      </c>
      <c r="AR34" s="50">
        <v>2.3321168539378547</v>
      </c>
      <c r="AS34" s="50">
        <v>1.9365256379857561</v>
      </c>
      <c r="AT34" s="50">
        <v>2.4468707304493886</v>
      </c>
      <c r="AU34" s="50">
        <v>2.8520465136797735</v>
      </c>
      <c r="AV34" s="50">
        <v>2.933476977133517</v>
      </c>
      <c r="AW34" s="50">
        <v>2.7739959393915234</v>
      </c>
      <c r="AX34" s="50">
        <v>3.0648409091357172</v>
      </c>
      <c r="AY34" s="50">
        <v>3.0576406281007658</v>
      </c>
      <c r="AZ34" s="50">
        <v>3.0787513122302781</v>
      </c>
      <c r="BA34" s="50">
        <v>3.0395097882204793</v>
      </c>
      <c r="BB34" s="50">
        <v>3.0723363671101604</v>
      </c>
      <c r="BC34" s="50">
        <v>3.0899372346050549</v>
      </c>
      <c r="BD34" s="50">
        <v>3.0669797987393292</v>
      </c>
      <c r="BE34" s="50">
        <v>3.0642677365594104</v>
      </c>
      <c r="BF34" s="50">
        <v>2.9553477557060521</v>
      </c>
      <c r="BG34" s="50">
        <v>3.0281537761315693</v>
      </c>
      <c r="BH34" s="50">
        <v>2.9635479171314829</v>
      </c>
      <c r="BI34" s="50">
        <v>2.9839107466684287</v>
      </c>
      <c r="BJ34" s="50">
        <v>3.0680206089888831</v>
      </c>
      <c r="BK34" s="50">
        <v>3.2231738408758961</v>
      </c>
      <c r="BL34" s="50">
        <v>3.2418888615092309</v>
      </c>
      <c r="BM34" s="50">
        <v>3.1340981854614611</v>
      </c>
      <c r="BN34" s="50">
        <v>3.1492146611444793</v>
      </c>
      <c r="BO34" s="50">
        <v>3.2074086750836641</v>
      </c>
      <c r="BP34" s="50">
        <v>3.2621121434188507</v>
      </c>
      <c r="BQ34" s="50">
        <v>3.2711952492491592</v>
      </c>
      <c r="BR34" s="50">
        <v>3.4426116624455854</v>
      </c>
      <c r="BS34" s="50">
        <v>3.4458727243230274</v>
      </c>
      <c r="BT34" s="50">
        <v>3.5878889668678515</v>
      </c>
      <c r="BU34" s="50">
        <v>3.5160969809543055</v>
      </c>
      <c r="BV34" s="50">
        <v>3.4868770486491645</v>
      </c>
      <c r="BW34" s="50">
        <v>3.5560814748918537</v>
      </c>
      <c r="BX34" s="50">
        <v>3.5472803853141568</v>
      </c>
      <c r="BY34" s="50">
        <v>3.5617924177581104</v>
      </c>
      <c r="BZ34" s="50">
        <v>3.6881105532490315</v>
      </c>
      <c r="CA34" s="50">
        <v>3.4584672356982686</v>
      </c>
      <c r="CB34" s="50">
        <v>3.3858011637260987</v>
      </c>
      <c r="CC34" s="50">
        <v>3.386259667589127</v>
      </c>
      <c r="CD34" s="50">
        <v>3.4867454639908257</v>
      </c>
      <c r="CE34" s="50">
        <v>3.4254978506833202</v>
      </c>
      <c r="CF34" s="50">
        <v>3.364608887174632</v>
      </c>
      <c r="CG34" s="50">
        <v>3.4396845688827011</v>
      </c>
      <c r="CH34" s="50">
        <v>3.4453105831881627</v>
      </c>
      <c r="CI34" s="50">
        <v>3.52100965750734</v>
      </c>
      <c r="CJ34" s="50">
        <v>3.454143953774516</v>
      </c>
      <c r="CK34" s="50">
        <v>3.4223074871020867</v>
      </c>
      <c r="CL34" s="50">
        <v>3.4589047518442482</v>
      </c>
      <c r="CM34" s="50">
        <v>3.354777026535817</v>
      </c>
      <c r="CN34" s="50">
        <v>3.417672341293887</v>
      </c>
      <c r="CO34" s="50">
        <v>3.5218971631858564</v>
      </c>
      <c r="CP34" s="50">
        <v>3.5373025164543495</v>
      </c>
      <c r="CQ34" s="50">
        <v>3.5664653400243491</v>
      </c>
      <c r="CR34" s="50" t="e">
        <v>#N/A</v>
      </c>
      <c r="CS34" s="50" t="e">
        <v>#N/A</v>
      </c>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c r="AML34" s="44"/>
      <c r="AMM34" s="44"/>
      <c r="AMN34" s="44"/>
      <c r="AMO34" s="44"/>
      <c r="AMP34" s="44"/>
      <c r="AMQ34" s="44"/>
      <c r="AMR34" s="44"/>
      <c r="AMS34" s="44"/>
      <c r="AMT34" s="44"/>
      <c r="AMU34" s="44"/>
      <c r="AMV34" s="44"/>
      <c r="AMW34" s="44"/>
      <c r="AMX34" s="44"/>
      <c r="AMY34" s="44"/>
      <c r="AMZ34" s="44"/>
      <c r="ANA34" s="44"/>
      <c r="ANB34" s="44"/>
      <c r="ANC34" s="44"/>
      <c r="AND34" s="44"/>
      <c r="ANE34" s="44"/>
      <c r="ANF34" s="44"/>
      <c r="ANG34" s="44"/>
      <c r="ANH34" s="44"/>
      <c r="ANI34" s="44"/>
      <c r="ANJ34" s="44"/>
      <c r="ANK34" s="44"/>
      <c r="ANL34" s="44"/>
      <c r="ANM34" s="44"/>
      <c r="ANN34" s="44"/>
      <c r="ANO34" s="44"/>
      <c r="ANP34" s="44"/>
      <c r="ANQ34" s="44"/>
      <c r="ANR34" s="44"/>
      <c r="ANS34" s="44"/>
      <c r="ANT34" s="44"/>
      <c r="ANU34" s="44"/>
      <c r="ANV34" s="44"/>
      <c r="ANW34" s="44"/>
      <c r="ANX34" s="44"/>
      <c r="ANY34" s="44"/>
      <c r="ANZ34" s="44"/>
      <c r="AOA34" s="44"/>
      <c r="AOB34" s="44"/>
      <c r="AOC34" s="44"/>
      <c r="AOD34" s="44"/>
      <c r="AOE34" s="44"/>
      <c r="AOF34" s="44"/>
      <c r="AOG34" s="44"/>
      <c r="AOH34" s="44"/>
      <c r="AOI34" s="44"/>
      <c r="AOJ34" s="44"/>
      <c r="AOK34" s="44"/>
      <c r="AOL34" s="44"/>
      <c r="AOM34" s="44"/>
      <c r="AON34" s="44"/>
      <c r="AOO34" s="44"/>
      <c r="AOP34" s="44"/>
      <c r="AOQ34" s="44"/>
      <c r="AOR34" s="44"/>
      <c r="AOS34" s="44"/>
      <c r="AOT34" s="44"/>
      <c r="AOU34" s="44"/>
      <c r="AOV34" s="44"/>
      <c r="AOW34" s="44"/>
      <c r="AOX34" s="44"/>
      <c r="AOY34" s="44"/>
      <c r="AOZ34" s="44"/>
      <c r="APA34" s="44"/>
      <c r="APB34" s="44"/>
      <c r="APC34" s="44"/>
      <c r="APD34" s="44"/>
      <c r="APE34" s="44"/>
      <c r="APF34" s="44"/>
      <c r="APG34" s="44"/>
      <c r="APH34" s="44"/>
      <c r="API34" s="44"/>
      <c r="APJ34" s="44"/>
      <c r="APK34" s="44"/>
      <c r="APL34" s="44"/>
      <c r="APM34" s="44"/>
      <c r="APN34" s="44"/>
      <c r="APO34" s="44"/>
      <c r="APP34" s="44"/>
      <c r="APQ34" s="44"/>
      <c r="APR34" s="44"/>
      <c r="APS34" s="44"/>
      <c r="APT34" s="44"/>
      <c r="APU34" s="44"/>
      <c r="APV34" s="44"/>
      <c r="APW34" s="44"/>
      <c r="APX34" s="44"/>
      <c r="APY34" s="44"/>
      <c r="APZ34" s="44"/>
      <c r="AQA34" s="44"/>
      <c r="AQB34" s="44"/>
      <c r="AQC34" s="44"/>
      <c r="AQD34" s="44"/>
      <c r="AQE34" s="44"/>
      <c r="AQF34" s="44"/>
      <c r="AQG34" s="44"/>
      <c r="AQH34" s="44"/>
      <c r="AQI34" s="44"/>
      <c r="AQJ34" s="44"/>
      <c r="AQK34" s="44"/>
      <c r="AQL34" s="44"/>
      <c r="AQM34" s="44"/>
      <c r="AQN34" s="44"/>
      <c r="AQO34" s="44"/>
      <c r="AQP34" s="44"/>
      <c r="AQQ34" s="44"/>
      <c r="AQR34" s="44"/>
      <c r="AQS34" s="44"/>
      <c r="AQT34" s="44"/>
      <c r="AQU34" s="44"/>
      <c r="AQV34" s="44"/>
      <c r="AQW34" s="44"/>
      <c r="AQX34" s="44"/>
      <c r="AQY34" s="44"/>
      <c r="AQZ34" s="44"/>
      <c r="ARA34" s="44"/>
      <c r="ARB34" s="44"/>
      <c r="ARC34" s="44"/>
      <c r="ARD34" s="44"/>
      <c r="ARE34" s="44"/>
      <c r="ARF34" s="44"/>
      <c r="ARG34" s="44"/>
      <c r="ARH34" s="44"/>
      <c r="ARI34" s="44"/>
      <c r="ARJ34" s="44"/>
      <c r="ARK34" s="44"/>
      <c r="ARL34" s="44"/>
      <c r="ARM34" s="44"/>
      <c r="ARN34" s="44"/>
      <c r="ARO34" s="44"/>
      <c r="ARP34" s="44"/>
      <c r="ARQ34" s="44"/>
      <c r="ARR34" s="44"/>
      <c r="ARS34" s="44"/>
      <c r="ART34" s="44"/>
      <c r="ARU34" s="44"/>
      <c r="ARV34" s="44"/>
      <c r="ARW34" s="44"/>
      <c r="ARX34" s="44"/>
      <c r="ARY34" s="44"/>
      <c r="ARZ34" s="44"/>
      <c r="ASA34" s="44"/>
      <c r="ASB34" s="44"/>
      <c r="ASC34" s="44"/>
      <c r="ASD34" s="44"/>
      <c r="ASE34" s="44"/>
      <c r="ASF34" s="44"/>
      <c r="ASG34" s="44"/>
      <c r="ASH34" s="44"/>
      <c r="ASI34" s="44"/>
      <c r="ASJ34" s="44"/>
      <c r="ASK34" s="44"/>
      <c r="ASL34" s="44"/>
      <c r="ASM34" s="44"/>
      <c r="ASN34" s="44"/>
      <c r="ASO34" s="44"/>
      <c r="ASP34" s="44"/>
      <c r="ASQ34" s="44"/>
      <c r="ASR34" s="44"/>
      <c r="ASS34" s="44"/>
      <c r="AST34" s="44"/>
      <c r="ASU34" s="44"/>
      <c r="ASV34" s="44"/>
      <c r="ASW34" s="44"/>
      <c r="ASX34" s="44"/>
      <c r="ASY34" s="44"/>
      <c r="ASZ34" s="44"/>
      <c r="ATA34" s="44"/>
      <c r="ATB34" s="44"/>
      <c r="ATC34" s="44"/>
      <c r="ATD34" s="44"/>
      <c r="ATE34" s="44"/>
      <c r="ATF34" s="44"/>
      <c r="ATG34" s="44"/>
      <c r="ATH34" s="44"/>
      <c r="ATI34" s="44"/>
      <c r="ATJ34" s="44"/>
      <c r="ATK34" s="44"/>
      <c r="ATL34" s="44"/>
      <c r="ATM34" s="44"/>
      <c r="ATN34" s="44"/>
      <c r="ATO34" s="44"/>
      <c r="ATP34" s="44"/>
      <c r="ATQ34" s="44"/>
      <c r="ATR34" s="44"/>
      <c r="ATS34" s="44"/>
      <c r="ATT34" s="44"/>
      <c r="ATU34" s="44"/>
      <c r="ATV34" s="44"/>
      <c r="ATW34" s="44"/>
      <c r="ATX34" s="44"/>
      <c r="ATY34" s="44"/>
      <c r="ATZ34" s="44"/>
      <c r="AUA34" s="44"/>
      <c r="AUB34" s="44"/>
      <c r="AUC34" s="44"/>
      <c r="AUD34" s="44"/>
      <c r="AUE34" s="44"/>
      <c r="AUF34" s="44"/>
      <c r="AUG34" s="44"/>
      <c r="AUH34" s="44"/>
      <c r="AUI34" s="44"/>
      <c r="AUJ34" s="44"/>
      <c r="AUK34" s="44"/>
    </row>
    <row r="35" spans="1:1233" x14ac:dyDescent="0.2">
      <c r="A35" s="41" t="s">
        <v>47</v>
      </c>
      <c r="C35" s="41" t="s">
        <v>133</v>
      </c>
      <c r="D35" s="79" t="s">
        <v>81</v>
      </c>
      <c r="E35" s="78">
        <v>43188</v>
      </c>
      <c r="F35" s="51">
        <v>101.669213</v>
      </c>
      <c r="G35" s="51">
        <v>110.624357</v>
      </c>
      <c r="H35" s="51">
        <v>111.692083</v>
      </c>
      <c r="I35" s="51">
        <v>109.403066</v>
      </c>
      <c r="J35" s="51">
        <v>111.52138100000001</v>
      </c>
      <c r="K35" s="51">
        <v>111.516792</v>
      </c>
      <c r="L35" s="51">
        <v>113.571958</v>
      </c>
      <c r="M35" s="51">
        <v>121.692031</v>
      </c>
      <c r="N35" s="51">
        <v>112.44416</v>
      </c>
      <c r="O35" s="51">
        <v>116.616759</v>
      </c>
      <c r="P35" s="51">
        <v>121.054918</v>
      </c>
      <c r="Q35" s="51">
        <v>128.33478099999999</v>
      </c>
      <c r="R35" s="51">
        <v>121.757577</v>
      </c>
      <c r="S35" s="51">
        <v>112.01235200000001</v>
      </c>
      <c r="T35" s="51">
        <v>117.05100899999999</v>
      </c>
      <c r="U35" s="51" t="e">
        <v>#N/A</v>
      </c>
      <c r="V35" s="51" t="e">
        <v>#N/A</v>
      </c>
      <c r="W35" s="51" t="e">
        <v>#N/A</v>
      </c>
      <c r="X35" s="51" t="e">
        <v>#N/A</v>
      </c>
      <c r="Y35" s="51" t="e">
        <v>#N/A</v>
      </c>
      <c r="Z35" s="51" t="e">
        <v>#N/A</v>
      </c>
      <c r="AA35" s="51" t="e">
        <v>#N/A</v>
      </c>
      <c r="AB35" s="51" t="e">
        <v>#N/A</v>
      </c>
      <c r="AC35" s="51" t="e">
        <v>#N/A</v>
      </c>
      <c r="AD35" s="51" t="e">
        <v>#N/A</v>
      </c>
      <c r="AE35" s="51" t="e">
        <v>#N/A</v>
      </c>
      <c r="AF35" s="51" t="e">
        <v>#N/A</v>
      </c>
      <c r="AG35" s="51" t="e">
        <v>#N/A</v>
      </c>
      <c r="AH35" s="51" t="e">
        <v>#N/A</v>
      </c>
      <c r="AI35" s="51" t="e">
        <v>#N/A</v>
      </c>
      <c r="AJ35" s="51" t="e">
        <v>#N/A</v>
      </c>
      <c r="AK35" s="51" t="e">
        <v>#N/A</v>
      </c>
      <c r="AL35" s="51" t="e">
        <v>#N/A</v>
      </c>
      <c r="AM35" s="51" t="e">
        <v>#N/A</v>
      </c>
      <c r="AN35" s="51" t="e">
        <v>#N/A</v>
      </c>
      <c r="AO35" s="51" t="e">
        <v>#N/A</v>
      </c>
      <c r="AP35" s="51" t="e">
        <v>#N/A</v>
      </c>
      <c r="AQ35" s="51" t="e">
        <v>#N/A</v>
      </c>
      <c r="AR35" s="51" t="e">
        <v>#N/A</v>
      </c>
      <c r="AS35" s="51" t="e">
        <v>#N/A</v>
      </c>
      <c r="AT35" s="51" t="e">
        <v>#N/A</v>
      </c>
      <c r="AU35" s="51" t="e">
        <v>#N/A</v>
      </c>
      <c r="AV35" s="51" t="e">
        <v>#N/A</v>
      </c>
      <c r="AW35" s="51" t="e">
        <v>#N/A</v>
      </c>
      <c r="AX35" s="51" t="e">
        <v>#N/A</v>
      </c>
      <c r="AY35" s="51" t="e">
        <v>#N/A</v>
      </c>
      <c r="AZ35" s="51" t="e">
        <v>#N/A</v>
      </c>
      <c r="BA35" s="51" t="e">
        <v>#N/A</v>
      </c>
      <c r="BB35" s="51" t="e">
        <v>#N/A</v>
      </c>
      <c r="BC35" s="51" t="e">
        <v>#N/A</v>
      </c>
      <c r="BD35" s="51" t="e">
        <v>#N/A</v>
      </c>
      <c r="BE35" s="51" t="e">
        <v>#N/A</v>
      </c>
      <c r="BF35" s="51" t="e">
        <v>#N/A</v>
      </c>
      <c r="BG35" s="51" t="e">
        <v>#N/A</v>
      </c>
      <c r="BH35" s="51" t="e">
        <v>#N/A</v>
      </c>
      <c r="BI35" s="51" t="e">
        <v>#N/A</v>
      </c>
      <c r="BJ35" s="51" t="e">
        <v>#N/A</v>
      </c>
      <c r="BK35" s="51" t="e">
        <v>#N/A</v>
      </c>
      <c r="BL35" s="51" t="e">
        <v>#N/A</v>
      </c>
      <c r="BM35" s="51" t="e">
        <v>#N/A</v>
      </c>
      <c r="BN35" s="51" t="e">
        <v>#N/A</v>
      </c>
      <c r="BO35" s="51" t="e">
        <v>#N/A</v>
      </c>
      <c r="BP35" s="51" t="e">
        <v>#N/A</v>
      </c>
      <c r="BQ35" s="51" t="e">
        <v>#N/A</v>
      </c>
      <c r="BR35" s="51" t="e">
        <v>#N/A</v>
      </c>
      <c r="BS35" s="51" t="e">
        <v>#N/A</v>
      </c>
      <c r="BT35" s="51" t="e">
        <v>#N/A</v>
      </c>
      <c r="BU35" s="51" t="e">
        <v>#N/A</v>
      </c>
      <c r="BV35" s="51" t="e">
        <v>#N/A</v>
      </c>
      <c r="BW35" s="51" t="e">
        <v>#N/A</v>
      </c>
      <c r="BX35" s="51" t="e">
        <v>#N/A</v>
      </c>
      <c r="BY35" s="51" t="e">
        <v>#N/A</v>
      </c>
      <c r="BZ35" s="51" t="e">
        <v>#N/A</v>
      </c>
      <c r="CA35" s="51" t="e">
        <v>#N/A</v>
      </c>
      <c r="CB35" s="51" t="e">
        <v>#N/A</v>
      </c>
      <c r="CC35" s="51" t="e">
        <v>#N/A</v>
      </c>
      <c r="CD35" s="51" t="e">
        <v>#N/A</v>
      </c>
      <c r="CE35" s="51" t="e">
        <v>#N/A</v>
      </c>
      <c r="CF35" s="51" t="e">
        <v>#N/A</v>
      </c>
      <c r="CG35" s="51" t="e">
        <v>#N/A</v>
      </c>
      <c r="CH35" s="51" t="e">
        <v>#N/A</v>
      </c>
      <c r="CI35" s="51" t="e">
        <v>#N/A</v>
      </c>
      <c r="CJ35" s="51" t="e">
        <v>#N/A</v>
      </c>
      <c r="CK35" s="51" t="e">
        <v>#N/A</v>
      </c>
      <c r="CL35" s="51" t="e">
        <v>#N/A</v>
      </c>
      <c r="CM35" s="51" t="e">
        <v>#N/A</v>
      </c>
      <c r="CN35" s="51" t="e">
        <v>#N/A</v>
      </c>
      <c r="CO35" s="51" t="e">
        <v>#N/A</v>
      </c>
      <c r="CP35" s="51" t="e">
        <v>#N/A</v>
      </c>
      <c r="CQ35" s="51" t="e">
        <v>#N/A</v>
      </c>
      <c r="CR35" s="51" t="e">
        <v>#N/A</v>
      </c>
      <c r="CS35" s="51" t="e">
        <v>#N/A</v>
      </c>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1"/>
      <c r="GM35" s="51"/>
      <c r="GN35" s="51"/>
      <c r="GO35" s="51"/>
      <c r="GP35" s="51"/>
      <c r="GQ35" s="51"/>
      <c r="GR35" s="51"/>
      <c r="GS35" s="51"/>
      <c r="GT35" s="51"/>
      <c r="GU35" s="51"/>
      <c r="GV35" s="51"/>
      <c r="GW35" s="51"/>
      <c r="GX35" s="51"/>
      <c r="GY35" s="51"/>
      <c r="GZ35" s="51"/>
      <c r="HA35" s="51"/>
      <c r="HB35" s="51"/>
      <c r="HC35" s="51"/>
      <c r="HD35" s="51"/>
      <c r="HE35" s="51"/>
      <c r="HF35" s="51"/>
      <c r="HG35" s="51"/>
      <c r="HH35" s="51"/>
      <c r="HI35" s="51"/>
      <c r="HJ35" s="51"/>
      <c r="HK35" s="51"/>
      <c r="HL35" s="51"/>
      <c r="HM35" s="51"/>
      <c r="HN35" s="51"/>
      <c r="HO35" s="51"/>
      <c r="HP35" s="51"/>
      <c r="HQ35" s="51"/>
      <c r="HR35" s="51"/>
      <c r="HS35" s="51"/>
      <c r="HT35" s="51"/>
      <c r="HU35" s="51"/>
      <c r="HV35" s="51"/>
      <c r="HW35" s="51"/>
      <c r="HX35" s="51"/>
      <c r="HY35" s="51"/>
      <c r="HZ35" s="51"/>
      <c r="IA35" s="51"/>
      <c r="IB35" s="51"/>
      <c r="IC35" s="51"/>
      <c r="ID35" s="51"/>
      <c r="IE35" s="51"/>
      <c r="IF35" s="51"/>
      <c r="IG35" s="51"/>
      <c r="IH35" s="51"/>
      <c r="II35" s="51"/>
      <c r="IJ35" s="51"/>
      <c r="IK35" s="51"/>
      <c r="IL35" s="51"/>
      <c r="IM35" s="51"/>
      <c r="IN35" s="51"/>
      <c r="IO35" s="51"/>
      <c r="IP35" s="51"/>
      <c r="IQ35" s="51"/>
      <c r="IR35" s="51"/>
      <c r="IS35" s="51"/>
      <c r="IT35" s="51"/>
      <c r="IU35" s="51"/>
      <c r="IV35" s="51"/>
      <c r="IW35" s="51"/>
      <c r="IX35" s="51"/>
      <c r="IY35" s="51"/>
      <c r="IZ35" s="51"/>
      <c r="JA35" s="51"/>
      <c r="JB35" s="51"/>
      <c r="JC35" s="51"/>
      <c r="JD35" s="51"/>
      <c r="JE35" s="51"/>
      <c r="JF35" s="51"/>
      <c r="JG35" s="51"/>
      <c r="JH35" s="51"/>
      <c r="JI35" s="51"/>
      <c r="JJ35" s="51"/>
      <c r="JK35" s="51"/>
      <c r="JL35" s="51"/>
      <c r="JM35" s="51"/>
      <c r="JN35" s="51"/>
      <c r="JO35" s="51"/>
      <c r="JP35" s="51"/>
      <c r="JQ35" s="51"/>
      <c r="JR35" s="51"/>
      <c r="JS35" s="51"/>
      <c r="JT35" s="51"/>
      <c r="JU35" s="51"/>
      <c r="JV35" s="51"/>
      <c r="JW35" s="51"/>
      <c r="JX35" s="51"/>
      <c r="JY35" s="51"/>
      <c r="JZ35" s="51"/>
      <c r="KA35" s="51"/>
      <c r="KB35" s="51"/>
      <c r="KC35" s="51"/>
      <c r="KD35" s="51"/>
      <c r="KE35" s="51"/>
      <c r="KF35" s="51"/>
      <c r="KG35" s="51"/>
      <c r="KH35" s="51"/>
      <c r="KI35" s="51"/>
      <c r="KJ35" s="51"/>
      <c r="KK35" s="51"/>
      <c r="KL35" s="51"/>
      <c r="KM35" s="51"/>
      <c r="KN35" s="51"/>
      <c r="KO35" s="51"/>
      <c r="KP35" s="51"/>
      <c r="KQ35" s="51"/>
      <c r="KR35" s="51"/>
      <c r="KS35" s="51"/>
      <c r="KT35" s="51"/>
      <c r="KU35" s="51"/>
      <c r="KV35" s="51"/>
      <c r="KW35" s="51"/>
      <c r="KX35" s="51"/>
      <c r="KY35" s="51"/>
      <c r="KZ35" s="51"/>
      <c r="LA35" s="51"/>
      <c r="LB35" s="51"/>
      <c r="LC35" s="51"/>
      <c r="LD35" s="51"/>
      <c r="LE35" s="51"/>
      <c r="LF35" s="51"/>
      <c r="LG35" s="51"/>
      <c r="LH35" s="51"/>
      <c r="LI35" s="51"/>
      <c r="LJ35" s="51"/>
      <c r="LK35" s="51"/>
      <c r="LL35" s="51"/>
      <c r="LM35" s="51"/>
      <c r="LN35" s="51"/>
      <c r="LO35" s="51"/>
      <c r="LP35" s="51"/>
      <c r="LQ35" s="51"/>
      <c r="LR35" s="51"/>
      <c r="LS35" s="51"/>
      <c r="LT35" s="51"/>
      <c r="LU35" s="51"/>
      <c r="LV35" s="51"/>
      <c r="LW35" s="51"/>
      <c r="LX35" s="51"/>
      <c r="LY35" s="51"/>
      <c r="LZ35" s="51"/>
      <c r="MA35" s="51"/>
      <c r="MB35" s="51"/>
      <c r="MC35" s="51"/>
      <c r="MD35" s="51"/>
      <c r="ME35" s="51"/>
      <c r="MF35" s="51"/>
      <c r="MG35" s="51"/>
      <c r="MH35" s="51"/>
      <c r="MI35" s="51"/>
      <c r="MJ35" s="51"/>
      <c r="MK35" s="51"/>
      <c r="ML35" s="51"/>
      <c r="MM35" s="51"/>
      <c r="MN35" s="51"/>
      <c r="MO35" s="51"/>
      <c r="MP35" s="51"/>
      <c r="MQ35" s="51"/>
      <c r="MR35" s="51"/>
      <c r="MS35" s="51"/>
      <c r="MT35" s="51"/>
      <c r="MU35" s="51"/>
      <c r="MV35" s="51"/>
      <c r="MW35" s="51"/>
      <c r="MX35" s="51"/>
      <c r="MY35" s="51"/>
      <c r="MZ35" s="51"/>
      <c r="NA35" s="51"/>
      <c r="NB35" s="51"/>
      <c r="NC35" s="51"/>
      <c r="ND35" s="51"/>
      <c r="NE35" s="51"/>
      <c r="NF35" s="51"/>
      <c r="NG35" s="51"/>
      <c r="NH35" s="51"/>
      <c r="NI35" s="51"/>
      <c r="NJ35" s="51"/>
      <c r="NK35" s="51"/>
      <c r="NL35" s="51"/>
      <c r="NM35" s="51"/>
      <c r="NN35" s="51"/>
      <c r="NO35" s="51"/>
      <c r="NP35" s="51"/>
      <c r="NQ35" s="51"/>
      <c r="NR35" s="51"/>
      <c r="NS35" s="51"/>
      <c r="NT35" s="51"/>
      <c r="NU35" s="51"/>
      <c r="NV35" s="51"/>
      <c r="NW35" s="51"/>
      <c r="NX35" s="51"/>
      <c r="NY35" s="51"/>
      <c r="NZ35" s="51"/>
      <c r="OA35" s="51"/>
      <c r="OB35" s="51"/>
      <c r="OC35" s="51"/>
      <c r="OD35" s="51"/>
      <c r="OE35" s="51"/>
      <c r="OF35" s="51"/>
      <c r="OG35" s="51"/>
      <c r="OH35" s="51"/>
      <c r="OI35" s="51"/>
      <c r="OJ35" s="51"/>
      <c r="OK35" s="51"/>
      <c r="OL35" s="51"/>
      <c r="OM35" s="51"/>
      <c r="ON35" s="51"/>
      <c r="OO35" s="51"/>
      <c r="OP35" s="51"/>
      <c r="OQ35" s="51"/>
      <c r="OR35" s="51"/>
      <c r="OS35" s="51"/>
      <c r="OT35" s="51"/>
      <c r="OU35" s="51"/>
      <c r="OV35" s="51"/>
      <c r="OW35" s="51"/>
      <c r="OX35" s="51"/>
      <c r="OY35" s="51"/>
      <c r="OZ35" s="51"/>
      <c r="PA35" s="51"/>
      <c r="PB35" s="51"/>
      <c r="PC35" s="51"/>
      <c r="PD35" s="51"/>
      <c r="PE35" s="51"/>
      <c r="PF35" s="51"/>
      <c r="PG35" s="51"/>
      <c r="PH35" s="51"/>
      <c r="PI35" s="51"/>
      <c r="PJ35" s="51"/>
      <c r="PK35" s="51"/>
      <c r="PL35" s="51"/>
      <c r="PM35" s="51"/>
      <c r="PN35" s="51"/>
      <c r="PO35" s="51"/>
      <c r="PP35" s="51"/>
      <c r="PQ35" s="51"/>
      <c r="PR35" s="51"/>
      <c r="PS35" s="51"/>
      <c r="PT35" s="51"/>
      <c r="PU35" s="51"/>
      <c r="PV35" s="51"/>
      <c r="PW35" s="51"/>
      <c r="PX35" s="51"/>
      <c r="PY35" s="51"/>
      <c r="PZ35" s="51"/>
      <c r="QA35" s="51"/>
      <c r="QB35" s="51"/>
      <c r="QC35" s="51"/>
      <c r="QD35" s="51"/>
      <c r="QE35" s="51"/>
      <c r="QF35" s="51"/>
      <c r="QG35" s="51"/>
      <c r="QH35" s="51"/>
      <c r="QI35" s="51"/>
      <c r="QJ35" s="51"/>
      <c r="QK35" s="51"/>
      <c r="QL35" s="51"/>
      <c r="QM35" s="51"/>
      <c r="QN35" s="51"/>
      <c r="QO35" s="51"/>
      <c r="QP35" s="51"/>
      <c r="QQ35" s="51"/>
      <c r="QR35" s="51"/>
      <c r="QS35" s="51"/>
      <c r="QT35" s="51"/>
      <c r="QU35" s="51"/>
      <c r="QV35" s="51"/>
      <c r="QW35" s="51"/>
      <c r="QX35" s="51"/>
      <c r="QY35" s="51"/>
      <c r="QZ35" s="51"/>
      <c r="RA35" s="51"/>
      <c r="RB35" s="51"/>
      <c r="RC35" s="51"/>
      <c r="RD35" s="51"/>
      <c r="RE35" s="51"/>
      <c r="RF35" s="51"/>
      <c r="RG35" s="51"/>
      <c r="RH35" s="51"/>
      <c r="RI35" s="51"/>
      <c r="RJ35" s="51"/>
      <c r="RK35" s="51"/>
      <c r="RL35" s="51"/>
      <c r="RM35" s="51"/>
      <c r="RN35" s="51"/>
      <c r="RO35" s="51"/>
      <c r="RP35" s="51"/>
      <c r="RQ35" s="51"/>
      <c r="RR35" s="51"/>
      <c r="RS35" s="51"/>
      <c r="RT35" s="51"/>
      <c r="RU35" s="51"/>
      <c r="RV35" s="51"/>
      <c r="RW35" s="51"/>
      <c r="RX35" s="51"/>
      <c r="RY35" s="51"/>
      <c r="RZ35" s="51"/>
      <c r="SA35" s="51"/>
      <c r="SB35" s="51"/>
      <c r="SC35" s="51"/>
      <c r="SD35" s="51"/>
      <c r="SE35" s="51"/>
      <c r="SF35" s="51"/>
      <c r="SG35" s="51"/>
      <c r="SH35" s="51"/>
      <c r="SI35" s="51"/>
      <c r="SJ35" s="51"/>
      <c r="SK35" s="51"/>
      <c r="SL35" s="51"/>
      <c r="SM35" s="51"/>
      <c r="SN35" s="51"/>
      <c r="SO35" s="51"/>
      <c r="SP35" s="51"/>
      <c r="SQ35" s="51"/>
      <c r="SR35" s="51"/>
      <c r="SS35" s="51"/>
      <c r="ST35" s="51"/>
      <c r="SU35" s="51"/>
      <c r="SV35" s="51"/>
      <c r="SW35" s="51"/>
      <c r="SX35" s="51"/>
      <c r="SY35" s="51"/>
      <c r="SZ35" s="51"/>
      <c r="TA35" s="51"/>
      <c r="TB35" s="51"/>
      <c r="TC35" s="51"/>
      <c r="TD35" s="51"/>
      <c r="TE35" s="51"/>
      <c r="TF35" s="51"/>
      <c r="TG35" s="51"/>
      <c r="TH35" s="51"/>
      <c r="TI35" s="51"/>
      <c r="TJ35" s="51"/>
      <c r="TK35" s="51"/>
      <c r="TL35" s="51"/>
      <c r="TM35" s="51"/>
      <c r="TN35" s="51"/>
      <c r="TO35" s="51"/>
      <c r="TP35" s="51"/>
      <c r="TQ35" s="51"/>
      <c r="TR35" s="51"/>
      <c r="TS35" s="51"/>
      <c r="TT35" s="51"/>
      <c r="TU35" s="51"/>
      <c r="TV35" s="51"/>
      <c r="TW35" s="51"/>
      <c r="TX35" s="51"/>
      <c r="TY35" s="51"/>
      <c r="TZ35" s="51"/>
      <c r="UA35" s="51"/>
      <c r="UB35" s="51"/>
      <c r="UC35" s="51"/>
      <c r="UD35" s="51"/>
      <c r="UE35" s="51"/>
      <c r="UF35" s="51"/>
      <c r="UG35" s="51"/>
      <c r="UH35" s="51"/>
      <c r="UI35" s="51"/>
      <c r="UJ35" s="51"/>
      <c r="UK35" s="51"/>
      <c r="UL35" s="51"/>
      <c r="UM35" s="51"/>
      <c r="UN35" s="51"/>
      <c r="UO35" s="51"/>
      <c r="UP35" s="51"/>
      <c r="UQ35" s="51"/>
      <c r="UR35" s="51"/>
      <c r="US35" s="51"/>
      <c r="UT35" s="51"/>
      <c r="UU35" s="51"/>
      <c r="UV35" s="51"/>
      <c r="UW35" s="51"/>
      <c r="UX35" s="51"/>
      <c r="UY35" s="51"/>
      <c r="UZ35" s="51"/>
      <c r="VA35" s="51"/>
      <c r="VB35" s="51"/>
      <c r="VC35" s="51"/>
      <c r="VD35" s="51"/>
      <c r="VE35" s="51"/>
      <c r="VF35" s="51"/>
      <c r="VG35" s="51"/>
      <c r="VH35" s="51"/>
      <c r="VI35" s="51"/>
      <c r="VJ35" s="51"/>
      <c r="VK35" s="51"/>
      <c r="VL35" s="51"/>
      <c r="VM35" s="51"/>
      <c r="VN35" s="51"/>
      <c r="VO35" s="51"/>
      <c r="VP35" s="51"/>
      <c r="VQ35" s="51"/>
      <c r="VR35" s="51"/>
      <c r="VS35" s="51"/>
      <c r="VT35" s="51"/>
      <c r="VU35" s="51"/>
      <c r="VV35" s="51"/>
      <c r="VW35" s="51"/>
      <c r="VX35" s="51"/>
      <c r="VY35" s="51"/>
      <c r="VZ35" s="51"/>
      <c r="WA35" s="51"/>
      <c r="WB35" s="51"/>
      <c r="WC35" s="51"/>
      <c r="WD35" s="51"/>
      <c r="WE35" s="51"/>
      <c r="WF35" s="51"/>
      <c r="WG35" s="51"/>
      <c r="WH35" s="51"/>
      <c r="WI35" s="51"/>
      <c r="WJ35" s="51"/>
      <c r="WK35" s="51"/>
      <c r="WL35" s="51"/>
      <c r="WM35" s="51"/>
      <c r="WN35" s="51"/>
      <c r="WO35" s="51"/>
      <c r="WP35" s="51"/>
      <c r="WQ35" s="51"/>
      <c r="WR35" s="51"/>
      <c r="WS35" s="51"/>
      <c r="WT35" s="51"/>
      <c r="WU35" s="51"/>
      <c r="WV35" s="51"/>
      <c r="WW35" s="51"/>
      <c r="WX35" s="51"/>
      <c r="WY35" s="51"/>
      <c r="WZ35" s="51"/>
      <c r="XA35" s="51"/>
      <c r="XB35" s="51"/>
      <c r="XC35" s="51"/>
      <c r="XD35" s="51"/>
      <c r="XE35" s="51"/>
      <c r="XF35" s="51"/>
      <c r="XG35" s="51"/>
      <c r="XH35" s="51"/>
      <c r="XI35" s="51"/>
      <c r="XJ35" s="51"/>
      <c r="XK35" s="51"/>
      <c r="XL35" s="51"/>
      <c r="XM35" s="51"/>
      <c r="XN35" s="51"/>
      <c r="XO35" s="51"/>
      <c r="XP35" s="51"/>
      <c r="XQ35" s="51"/>
      <c r="XR35" s="51"/>
      <c r="XS35" s="51"/>
      <c r="XT35" s="51"/>
      <c r="XU35" s="51"/>
      <c r="XV35" s="51"/>
      <c r="XW35" s="51"/>
      <c r="XX35" s="51"/>
      <c r="XY35" s="51"/>
      <c r="XZ35" s="51"/>
      <c r="YA35" s="51"/>
      <c r="YB35" s="51"/>
      <c r="YC35" s="51"/>
      <c r="YD35" s="51"/>
      <c r="YE35" s="51"/>
      <c r="YF35" s="51"/>
      <c r="YG35" s="51"/>
      <c r="YH35" s="51"/>
      <c r="YI35" s="51"/>
      <c r="YJ35" s="51"/>
      <c r="YK35" s="51"/>
      <c r="YL35" s="51"/>
      <c r="YM35" s="51"/>
      <c r="YN35" s="51"/>
      <c r="YO35" s="51"/>
      <c r="YP35" s="51"/>
      <c r="YQ35" s="51"/>
      <c r="YR35" s="51"/>
      <c r="YS35" s="51"/>
      <c r="YT35" s="51"/>
      <c r="YU35" s="51"/>
      <c r="YV35" s="51"/>
      <c r="YW35" s="51"/>
      <c r="YX35" s="51"/>
      <c r="YY35" s="51"/>
      <c r="YZ35" s="51"/>
      <c r="ZA35" s="51"/>
      <c r="ZB35" s="51"/>
      <c r="ZC35" s="51"/>
      <c r="ZD35" s="51"/>
      <c r="ZE35" s="51"/>
      <c r="ZF35" s="51"/>
      <c r="ZG35" s="51"/>
      <c r="ZH35" s="51"/>
      <c r="ZI35" s="51"/>
      <c r="ZJ35" s="51"/>
      <c r="ZK35" s="51"/>
      <c r="ZL35" s="51"/>
      <c r="ZM35" s="51"/>
      <c r="ZN35" s="51"/>
      <c r="ZO35" s="51"/>
      <c r="ZP35" s="51"/>
      <c r="ZQ35" s="51"/>
      <c r="ZR35" s="51"/>
      <c r="ZS35" s="51"/>
      <c r="ZT35" s="51"/>
      <c r="ZU35" s="51"/>
      <c r="ZV35" s="51"/>
      <c r="ZW35" s="51"/>
      <c r="ZX35" s="51"/>
      <c r="ZY35" s="51"/>
      <c r="ZZ35" s="51"/>
      <c r="AAA35" s="51"/>
      <c r="AAB35" s="51"/>
      <c r="AAC35" s="51"/>
      <c r="AAD35" s="51"/>
      <c r="AAE35" s="51"/>
      <c r="AAF35" s="51"/>
      <c r="AAG35" s="51"/>
      <c r="AAH35" s="51"/>
      <c r="AAI35" s="51"/>
      <c r="AAJ35" s="51"/>
      <c r="AAK35" s="51"/>
      <c r="AAL35" s="51"/>
      <c r="AAM35" s="51"/>
      <c r="AAN35" s="51"/>
      <c r="AAO35" s="51"/>
      <c r="AAP35" s="51"/>
      <c r="AAQ35" s="51"/>
      <c r="AAR35" s="51"/>
      <c r="AAS35" s="51"/>
      <c r="AAT35" s="51"/>
      <c r="AAU35" s="51"/>
      <c r="AAV35" s="51"/>
      <c r="AAW35" s="51"/>
      <c r="AAX35" s="51"/>
      <c r="AAY35" s="51"/>
      <c r="AAZ35" s="51"/>
      <c r="ABA35" s="51"/>
      <c r="ABB35" s="51"/>
      <c r="ABC35" s="51"/>
      <c r="ABD35" s="51"/>
      <c r="ABE35" s="51"/>
      <c r="ABF35" s="51"/>
      <c r="ABG35" s="51"/>
      <c r="ABH35" s="51"/>
      <c r="ABI35" s="51"/>
      <c r="ABJ35" s="51"/>
      <c r="ABK35" s="51"/>
      <c r="ABL35" s="51"/>
      <c r="ABM35" s="51"/>
      <c r="ABN35" s="51"/>
      <c r="ABO35" s="51"/>
      <c r="ABP35" s="51"/>
      <c r="ABQ35" s="51"/>
      <c r="ABR35" s="51"/>
      <c r="ABS35" s="51"/>
      <c r="ABT35" s="51"/>
      <c r="ABU35" s="51"/>
      <c r="ABV35" s="51"/>
      <c r="ABW35" s="51"/>
      <c r="ABX35" s="51"/>
      <c r="ABY35" s="51"/>
      <c r="ABZ35" s="51"/>
      <c r="ACA35" s="51"/>
      <c r="ACB35" s="51"/>
      <c r="ACC35" s="51"/>
      <c r="ACD35" s="51"/>
      <c r="ACE35" s="51"/>
      <c r="ACF35" s="51"/>
      <c r="ACG35" s="51"/>
      <c r="ACH35" s="51"/>
      <c r="ACI35" s="51"/>
      <c r="ACJ35" s="51"/>
      <c r="ACK35" s="51"/>
      <c r="ACL35" s="51"/>
      <c r="ACM35" s="51"/>
      <c r="ACN35" s="51"/>
      <c r="ACO35" s="51"/>
      <c r="ACP35" s="51"/>
      <c r="ACQ35" s="51"/>
      <c r="ACR35" s="51"/>
      <c r="ACS35" s="51"/>
      <c r="ACT35" s="51"/>
      <c r="ACU35" s="51"/>
      <c r="ACV35" s="51"/>
      <c r="ACW35" s="51"/>
      <c r="ACX35" s="51"/>
      <c r="ACY35" s="51"/>
      <c r="ACZ35" s="51"/>
      <c r="ADA35" s="51"/>
      <c r="ADB35" s="51"/>
      <c r="ADC35" s="51"/>
      <c r="ADD35" s="51"/>
      <c r="ADE35" s="51"/>
      <c r="ADF35" s="51"/>
      <c r="ADG35" s="51"/>
      <c r="ADH35" s="51"/>
      <c r="ADI35" s="51"/>
      <c r="ADJ35" s="51"/>
      <c r="ADK35" s="51"/>
      <c r="ADL35" s="51"/>
      <c r="ADM35" s="51"/>
      <c r="ADN35" s="51"/>
      <c r="ADO35" s="51"/>
      <c r="ADP35" s="51"/>
      <c r="ADQ35" s="51"/>
      <c r="ADR35" s="51"/>
      <c r="ADS35" s="51"/>
      <c r="ADT35" s="51"/>
      <c r="ADU35" s="51"/>
      <c r="ADV35" s="51"/>
      <c r="ADW35" s="51"/>
      <c r="ADX35" s="51"/>
      <c r="ADY35" s="51"/>
      <c r="ADZ35" s="51"/>
      <c r="AEA35" s="51"/>
      <c r="AEB35" s="51"/>
      <c r="AEC35" s="51"/>
      <c r="AED35" s="51"/>
      <c r="AEE35" s="51"/>
      <c r="AEF35" s="51"/>
      <c r="AEG35" s="51"/>
      <c r="AEH35" s="51"/>
      <c r="AEI35" s="51"/>
      <c r="AEJ35" s="51"/>
      <c r="AEK35" s="51"/>
      <c r="AEL35" s="51"/>
      <c r="AEM35" s="51"/>
      <c r="AEN35" s="51"/>
      <c r="AEO35" s="51"/>
      <c r="AEP35" s="51"/>
      <c r="AEQ35" s="51"/>
      <c r="AER35" s="51"/>
      <c r="AES35" s="51"/>
      <c r="AET35" s="51"/>
      <c r="AEU35" s="51"/>
      <c r="AEV35" s="51"/>
      <c r="AEW35" s="51"/>
      <c r="AEX35" s="51"/>
      <c r="AEY35" s="51"/>
      <c r="AEZ35" s="51"/>
      <c r="AFA35" s="51"/>
      <c r="AFB35" s="51"/>
      <c r="AFC35" s="51"/>
      <c r="AFD35" s="51"/>
      <c r="AFE35" s="51"/>
      <c r="AFF35" s="51"/>
      <c r="AFG35" s="51"/>
      <c r="AFH35" s="51"/>
      <c r="AFI35" s="51"/>
      <c r="AFJ35" s="51"/>
      <c r="AFK35" s="51"/>
      <c r="AFL35" s="51"/>
      <c r="AFM35" s="51"/>
      <c r="AFN35" s="51"/>
      <c r="AFO35" s="51"/>
      <c r="AFP35" s="51"/>
      <c r="AFQ35" s="51"/>
      <c r="AFR35" s="51"/>
      <c r="AFS35" s="51"/>
      <c r="AFT35" s="51"/>
      <c r="AFU35" s="51"/>
      <c r="AFV35" s="51"/>
      <c r="AFW35" s="51"/>
      <c r="AFX35" s="51"/>
      <c r="AFY35" s="51"/>
      <c r="AFZ35" s="51"/>
      <c r="AGA35" s="51"/>
      <c r="AGB35" s="51"/>
      <c r="AGC35" s="51"/>
      <c r="AGD35" s="51"/>
      <c r="AGE35" s="51"/>
      <c r="AGF35" s="51"/>
      <c r="AGG35" s="51"/>
      <c r="AGH35" s="51"/>
      <c r="AGI35" s="51"/>
      <c r="AGJ35" s="51"/>
      <c r="AGK35" s="51"/>
      <c r="AGL35" s="51"/>
      <c r="AGM35" s="51"/>
      <c r="AGN35" s="51"/>
      <c r="AGO35" s="51"/>
      <c r="AGP35" s="51"/>
      <c r="AGQ35" s="51"/>
      <c r="AGR35" s="51"/>
      <c r="AGS35" s="51"/>
      <c r="AGT35" s="51"/>
      <c r="AGU35" s="51"/>
      <c r="AGV35" s="51"/>
      <c r="AGW35" s="51"/>
      <c r="AGX35" s="51"/>
      <c r="AGY35" s="51"/>
      <c r="AGZ35" s="51"/>
      <c r="AHA35" s="51"/>
      <c r="AHB35" s="51"/>
      <c r="AHC35" s="51"/>
      <c r="AHD35" s="51"/>
      <c r="AHE35" s="51"/>
      <c r="AHF35" s="51"/>
      <c r="AHG35" s="51"/>
      <c r="AHH35" s="51"/>
      <c r="AHI35" s="51"/>
      <c r="AHJ35" s="51"/>
      <c r="AHK35" s="51"/>
      <c r="AHL35" s="51"/>
      <c r="AHM35" s="51"/>
      <c r="AHN35" s="51"/>
      <c r="AHO35" s="51"/>
      <c r="AHP35" s="51"/>
      <c r="AHQ35" s="51"/>
      <c r="AHR35" s="51"/>
      <c r="AHS35" s="51"/>
      <c r="AHT35" s="51"/>
      <c r="AHU35" s="51"/>
      <c r="AHV35" s="51"/>
      <c r="AHW35" s="51"/>
      <c r="AHX35" s="51"/>
      <c r="AHY35" s="51"/>
      <c r="AHZ35" s="51"/>
      <c r="AIA35" s="51"/>
      <c r="AIB35" s="51"/>
      <c r="AIC35" s="51"/>
      <c r="AID35" s="51"/>
      <c r="AIE35" s="51"/>
      <c r="AIF35" s="51"/>
      <c r="AIG35" s="51"/>
      <c r="AIH35" s="51"/>
      <c r="AII35" s="51"/>
      <c r="AIJ35" s="51"/>
      <c r="AIK35" s="51"/>
      <c r="AIL35" s="51"/>
      <c r="AIM35" s="51"/>
      <c r="AIN35" s="51"/>
      <c r="AIO35" s="51"/>
      <c r="AIP35" s="51"/>
      <c r="AIQ35" s="51"/>
      <c r="AIR35" s="51"/>
      <c r="AIS35" s="51"/>
      <c r="AIT35" s="51"/>
      <c r="AIU35" s="51"/>
      <c r="AIV35" s="51"/>
      <c r="AIW35" s="51"/>
      <c r="AIX35" s="51"/>
      <c r="AIY35" s="51"/>
      <c r="AIZ35" s="51"/>
      <c r="AJA35" s="51"/>
      <c r="AJB35" s="51"/>
      <c r="AJC35" s="51"/>
      <c r="AJD35" s="51"/>
      <c r="AJE35" s="51"/>
      <c r="AJF35" s="51"/>
      <c r="AJG35" s="51"/>
      <c r="AJH35" s="51"/>
      <c r="AJI35" s="51"/>
      <c r="AJJ35" s="51"/>
      <c r="AJK35" s="51"/>
      <c r="AJL35" s="51"/>
      <c r="AJM35" s="51"/>
      <c r="AJN35" s="51"/>
      <c r="AJO35" s="51"/>
      <c r="AJP35" s="51"/>
      <c r="AJQ35" s="51"/>
      <c r="AJR35" s="51"/>
      <c r="AJS35" s="51"/>
      <c r="AJT35" s="51"/>
      <c r="AJU35" s="51"/>
      <c r="AJV35" s="51"/>
      <c r="AJW35" s="51"/>
      <c r="AJX35" s="51"/>
      <c r="AJY35" s="51"/>
      <c r="AJZ35" s="51"/>
      <c r="AKA35" s="51"/>
      <c r="AKB35" s="51"/>
      <c r="AKC35" s="51"/>
      <c r="AKD35" s="51"/>
      <c r="AKE35" s="51"/>
      <c r="AKF35" s="51"/>
      <c r="AKG35" s="51"/>
      <c r="AKH35" s="51"/>
      <c r="AKI35" s="51"/>
      <c r="AKJ35" s="51"/>
      <c r="AKK35" s="51"/>
      <c r="AKL35" s="51"/>
      <c r="AKM35" s="51"/>
      <c r="AKN35" s="51"/>
      <c r="AKO35" s="51"/>
      <c r="AKP35" s="51"/>
      <c r="AKQ35" s="51"/>
      <c r="AKR35" s="51"/>
      <c r="AKS35" s="51"/>
      <c r="AKT35" s="51"/>
      <c r="AKU35" s="51"/>
      <c r="AKV35" s="51"/>
      <c r="AKW35" s="51"/>
      <c r="AKX35" s="51"/>
      <c r="AKY35" s="51"/>
      <c r="AKZ35" s="51"/>
      <c r="ALA35" s="51"/>
      <c r="ALB35" s="51"/>
      <c r="ALC35" s="51"/>
      <c r="ALD35" s="51"/>
      <c r="ALE35" s="51"/>
      <c r="ALF35" s="51"/>
      <c r="ALG35" s="51"/>
      <c r="ALH35" s="51"/>
      <c r="ALI35" s="51"/>
      <c r="ALJ35" s="51"/>
      <c r="ALK35" s="51"/>
      <c r="ALL35" s="51"/>
      <c r="ALM35" s="51"/>
      <c r="ALN35" s="51"/>
      <c r="ALO35" s="51"/>
      <c r="ALP35" s="51"/>
      <c r="ALQ35" s="51"/>
      <c r="ALR35" s="51"/>
      <c r="ALS35" s="51"/>
      <c r="ALT35" s="51"/>
      <c r="ALU35" s="51"/>
      <c r="ALV35" s="51"/>
      <c r="ALW35" s="51"/>
      <c r="ALX35" s="51"/>
      <c r="ALY35" s="51"/>
      <c r="ALZ35" s="51"/>
      <c r="AMA35" s="51"/>
      <c r="AMB35" s="51"/>
      <c r="AMC35" s="51"/>
      <c r="AMD35" s="51"/>
      <c r="AME35" s="51"/>
      <c r="AMF35" s="51"/>
      <c r="AMG35" s="51"/>
      <c r="AMH35" s="51"/>
      <c r="AMI35" s="51"/>
      <c r="AMJ35" s="51"/>
      <c r="AMK35" s="51"/>
      <c r="AML35" s="51"/>
      <c r="AMM35" s="51"/>
      <c r="AMN35" s="51"/>
      <c r="AMO35" s="51"/>
      <c r="AMP35" s="51"/>
      <c r="AMQ35" s="51"/>
      <c r="AMR35" s="51"/>
      <c r="AMS35" s="51"/>
      <c r="AMT35" s="51"/>
      <c r="AMU35" s="51"/>
      <c r="AMV35" s="51"/>
      <c r="AMW35" s="51"/>
      <c r="AMX35" s="51"/>
      <c r="AMY35" s="51"/>
      <c r="AMZ35" s="51"/>
      <c r="ANA35" s="51"/>
      <c r="ANB35" s="51"/>
      <c r="ANC35" s="51"/>
      <c r="AND35" s="51"/>
      <c r="ANE35" s="51"/>
      <c r="ANF35" s="51"/>
      <c r="ANG35" s="51"/>
      <c r="ANH35" s="51"/>
      <c r="ANI35" s="51"/>
      <c r="ANJ35" s="51"/>
      <c r="ANK35" s="51"/>
      <c r="ANL35" s="51"/>
      <c r="ANM35" s="51"/>
      <c r="ANN35" s="51"/>
      <c r="ANO35" s="51"/>
      <c r="ANP35" s="51"/>
      <c r="ANQ35" s="51"/>
      <c r="ANR35" s="51"/>
      <c r="ANS35" s="51"/>
      <c r="ANT35" s="51"/>
      <c r="ANU35" s="51"/>
      <c r="ANV35" s="51"/>
      <c r="ANW35" s="51"/>
      <c r="ANX35" s="51"/>
      <c r="ANY35" s="51"/>
      <c r="ANZ35" s="51"/>
      <c r="AOA35" s="51"/>
      <c r="AOB35" s="51"/>
      <c r="AOC35" s="51"/>
      <c r="AOD35" s="51"/>
      <c r="AOE35" s="51"/>
      <c r="AOF35" s="51"/>
      <c r="AOG35" s="51"/>
      <c r="AOH35" s="51"/>
      <c r="AOI35" s="51"/>
      <c r="AOJ35" s="51"/>
      <c r="AOK35" s="51"/>
      <c r="AOL35" s="51"/>
      <c r="AOM35" s="51"/>
      <c r="AON35" s="51"/>
      <c r="AOO35" s="51"/>
      <c r="AOP35" s="51"/>
      <c r="AOQ35" s="51"/>
      <c r="AOR35" s="51"/>
      <c r="AOS35" s="51"/>
      <c r="AOT35" s="51"/>
      <c r="AOU35" s="51"/>
      <c r="AOV35" s="51"/>
      <c r="AOW35" s="51"/>
      <c r="AOX35" s="51"/>
      <c r="AOY35" s="51"/>
      <c r="AOZ35" s="51"/>
      <c r="APA35" s="51"/>
      <c r="APB35" s="51"/>
      <c r="APC35" s="51"/>
      <c r="APD35" s="51"/>
      <c r="APE35" s="51"/>
      <c r="APF35" s="51"/>
      <c r="APG35" s="51"/>
      <c r="APH35" s="51"/>
      <c r="API35" s="51"/>
      <c r="APJ35" s="51"/>
      <c r="APK35" s="51"/>
      <c r="APL35" s="51"/>
      <c r="APM35" s="51"/>
      <c r="APN35" s="51"/>
      <c r="APO35" s="51"/>
      <c r="APP35" s="51"/>
      <c r="APQ35" s="51"/>
      <c r="APR35" s="51"/>
      <c r="APS35" s="51"/>
      <c r="APT35" s="51"/>
      <c r="APU35" s="51"/>
      <c r="APV35" s="51"/>
      <c r="APW35" s="51"/>
      <c r="APX35" s="51"/>
      <c r="APY35" s="51"/>
      <c r="APZ35" s="51"/>
      <c r="AQA35" s="51"/>
      <c r="AQB35" s="51"/>
      <c r="AQC35" s="51"/>
      <c r="AQD35" s="51"/>
      <c r="AQE35" s="51"/>
      <c r="AQF35" s="51"/>
      <c r="AQG35" s="51"/>
      <c r="AQH35" s="51"/>
      <c r="AQI35" s="51"/>
      <c r="AQJ35" s="51"/>
      <c r="AQK35" s="51"/>
      <c r="AQL35" s="51"/>
      <c r="AQM35" s="51"/>
      <c r="AQN35" s="51"/>
      <c r="AQO35" s="51"/>
      <c r="AQP35" s="51"/>
      <c r="AQQ35" s="51"/>
      <c r="AQR35" s="51"/>
      <c r="AQS35" s="51"/>
      <c r="AQT35" s="51"/>
      <c r="AQU35" s="51"/>
      <c r="AQV35" s="51"/>
      <c r="AQW35" s="51"/>
      <c r="AQX35" s="51"/>
      <c r="AQY35" s="51"/>
      <c r="AQZ35" s="51"/>
      <c r="ARA35" s="51"/>
      <c r="ARB35" s="51"/>
      <c r="ARC35" s="51"/>
      <c r="ARD35" s="51"/>
      <c r="ARE35" s="51"/>
      <c r="ARF35" s="51"/>
      <c r="ARG35" s="51"/>
      <c r="ARH35" s="51"/>
      <c r="ARI35" s="51"/>
      <c r="ARJ35" s="51"/>
      <c r="ARK35" s="51"/>
      <c r="ARL35" s="51"/>
      <c r="ARM35" s="51"/>
      <c r="ARN35" s="51"/>
      <c r="ARO35" s="51"/>
      <c r="ARP35" s="51"/>
      <c r="ARQ35" s="51"/>
      <c r="ARR35" s="51"/>
      <c r="ARS35" s="51"/>
      <c r="ART35" s="51"/>
      <c r="ARU35" s="51"/>
      <c r="ARV35" s="51"/>
      <c r="ARW35" s="51"/>
      <c r="ARX35" s="51"/>
      <c r="ARY35" s="51"/>
      <c r="ARZ35" s="51"/>
      <c r="ASA35" s="51"/>
      <c r="ASB35" s="51"/>
      <c r="ASC35" s="51"/>
      <c r="ASD35" s="51"/>
      <c r="ASE35" s="51"/>
      <c r="ASF35" s="51"/>
      <c r="ASG35" s="51"/>
      <c r="ASH35" s="51"/>
      <c r="ASI35" s="51"/>
      <c r="ASJ35" s="51"/>
      <c r="ASK35" s="51"/>
      <c r="ASL35" s="51"/>
      <c r="ASM35" s="51"/>
      <c r="ASN35" s="51"/>
      <c r="ASO35" s="51"/>
      <c r="ASP35" s="51"/>
      <c r="ASQ35" s="51"/>
      <c r="ASR35" s="51"/>
      <c r="ASS35" s="51"/>
      <c r="AST35" s="51"/>
      <c r="ASU35" s="51"/>
      <c r="ASV35" s="51"/>
      <c r="ASW35" s="51"/>
      <c r="ASX35" s="51"/>
      <c r="ASY35" s="51"/>
      <c r="ASZ35" s="51"/>
      <c r="ATA35" s="51"/>
      <c r="ATB35" s="51"/>
      <c r="ATC35" s="51"/>
      <c r="ATD35" s="51"/>
      <c r="ATE35" s="51"/>
      <c r="ATF35" s="51"/>
      <c r="ATG35" s="51"/>
      <c r="ATH35" s="51"/>
      <c r="ATI35" s="51"/>
      <c r="ATJ35" s="51"/>
      <c r="ATK35" s="51"/>
      <c r="ATL35" s="51"/>
      <c r="ATM35" s="51"/>
      <c r="ATN35" s="51"/>
      <c r="ATO35" s="51"/>
      <c r="ATP35" s="51"/>
      <c r="ATQ35" s="51"/>
      <c r="ATR35" s="51"/>
      <c r="ATS35" s="51"/>
      <c r="ATT35" s="51"/>
      <c r="ATU35" s="51"/>
      <c r="ATV35" s="51"/>
      <c r="ATW35" s="51"/>
      <c r="ATX35" s="51"/>
      <c r="ATY35" s="51"/>
      <c r="ATZ35" s="51"/>
      <c r="AUA35" s="51"/>
      <c r="AUB35" s="51"/>
      <c r="AUC35" s="51"/>
      <c r="AUD35" s="51"/>
      <c r="AUE35" s="51"/>
      <c r="AUF35" s="51"/>
      <c r="AUG35" s="51"/>
      <c r="AUH35" s="51"/>
      <c r="AUI35" s="51"/>
      <c r="AUJ35" s="51"/>
      <c r="AUK35" s="51"/>
    </row>
    <row r="36" spans="1:1233" x14ac:dyDescent="0.2">
      <c r="A36" s="41" t="s">
        <v>134</v>
      </c>
      <c r="C36" s="41" t="s">
        <v>51</v>
      </c>
      <c r="D36" s="79" t="s">
        <v>81</v>
      </c>
      <c r="E36" s="78">
        <v>45552</v>
      </c>
      <c r="F36" s="45">
        <v>426</v>
      </c>
      <c r="G36" s="45">
        <v>508</v>
      </c>
      <c r="H36" s="45">
        <v>1145</v>
      </c>
      <c r="I36" s="45">
        <v>1099</v>
      </c>
      <c r="J36" s="45">
        <v>957</v>
      </c>
      <c r="K36" s="45">
        <v>1390</v>
      </c>
      <c r="L36" s="45">
        <v>1146</v>
      </c>
      <c r="M36" s="45">
        <v>809</v>
      </c>
      <c r="N36" s="45">
        <v>914</v>
      </c>
      <c r="O36" s="45">
        <v>953</v>
      </c>
      <c r="P36" s="45">
        <v>1504</v>
      </c>
      <c r="Q36" s="45">
        <v>683</v>
      </c>
      <c r="R36" s="45">
        <v>651</v>
      </c>
      <c r="S36" s="45">
        <v>578</v>
      </c>
      <c r="T36" s="45">
        <v>831</v>
      </c>
      <c r="U36" s="45">
        <v>1203</v>
      </c>
      <c r="V36" s="45">
        <v>1649</v>
      </c>
      <c r="W36" s="45">
        <v>1067</v>
      </c>
      <c r="X36" s="45">
        <v>1010</v>
      </c>
      <c r="Y36" s="45">
        <v>1096</v>
      </c>
      <c r="Z36" s="45">
        <v>834</v>
      </c>
      <c r="AA36" s="45">
        <v>686</v>
      </c>
      <c r="AB36" s="45">
        <v>836</v>
      </c>
      <c r="AC36" s="45">
        <v>530</v>
      </c>
      <c r="AD36" s="45">
        <v>700</v>
      </c>
      <c r="AE36" s="45">
        <v>602</v>
      </c>
      <c r="AF36" s="45">
        <v>520</v>
      </c>
      <c r="AG36" s="45">
        <v>955</v>
      </c>
      <c r="AH36" s="45">
        <v>812</v>
      </c>
      <c r="AI36" s="45">
        <v>1111</v>
      </c>
      <c r="AJ36" s="45">
        <v>691</v>
      </c>
      <c r="AK36" s="45">
        <v>1051</v>
      </c>
      <c r="AL36" s="45">
        <v>1565</v>
      </c>
      <c r="AM36" s="45">
        <v>818</v>
      </c>
      <c r="AN36" s="45">
        <v>954</v>
      </c>
      <c r="AO36" s="45">
        <v>2130</v>
      </c>
      <c r="AP36" s="45">
        <v>642</v>
      </c>
      <c r="AQ36" s="45">
        <v>646</v>
      </c>
      <c r="AR36" s="45">
        <v>944</v>
      </c>
      <c r="AS36" s="45">
        <v>575</v>
      </c>
      <c r="AT36" s="45">
        <v>721</v>
      </c>
      <c r="AU36" s="45">
        <v>425</v>
      </c>
      <c r="AV36" s="45">
        <v>737</v>
      </c>
      <c r="AW36" s="45">
        <v>736</v>
      </c>
      <c r="AX36" s="45">
        <v>1035</v>
      </c>
      <c r="AY36" s="45">
        <v>982</v>
      </c>
      <c r="AZ36" s="45">
        <v>952</v>
      </c>
      <c r="BA36" s="45">
        <v>840</v>
      </c>
      <c r="BB36" s="45">
        <v>1122</v>
      </c>
      <c r="BC36" s="45">
        <v>642</v>
      </c>
      <c r="BD36" s="45">
        <v>1058</v>
      </c>
      <c r="BE36" s="45">
        <v>1299</v>
      </c>
      <c r="BF36" s="45">
        <v>1581</v>
      </c>
      <c r="BG36" s="45">
        <v>1173</v>
      </c>
      <c r="BH36" s="45">
        <v>1404</v>
      </c>
      <c r="BI36" s="45">
        <v>1110</v>
      </c>
      <c r="BJ36" s="45">
        <v>1026</v>
      </c>
      <c r="BK36" s="45">
        <v>1255</v>
      </c>
      <c r="BL36" s="45">
        <v>2192</v>
      </c>
      <c r="BM36" s="45">
        <v>1155</v>
      </c>
      <c r="BN36" s="45">
        <v>561</v>
      </c>
      <c r="BO36" s="45">
        <v>1159</v>
      </c>
      <c r="BP36" s="45">
        <v>1242</v>
      </c>
      <c r="BQ36" s="45">
        <v>1511</v>
      </c>
      <c r="BR36" s="45">
        <v>1769</v>
      </c>
      <c r="BS36" s="45">
        <v>1883</v>
      </c>
      <c r="BT36" s="45">
        <v>1879</v>
      </c>
      <c r="BU36" s="45">
        <v>1182</v>
      </c>
      <c r="BV36" s="45">
        <v>1679</v>
      </c>
      <c r="BW36" s="45">
        <v>1688</v>
      </c>
      <c r="BX36" s="45">
        <v>1673</v>
      </c>
      <c r="BY36" s="45">
        <v>1080</v>
      </c>
      <c r="BZ36" s="45">
        <v>1295</v>
      </c>
      <c r="CA36" s="45">
        <v>1238</v>
      </c>
      <c r="CB36" s="45">
        <v>1094</v>
      </c>
      <c r="CC36" s="45">
        <v>1164</v>
      </c>
      <c r="CD36" s="45">
        <v>2076</v>
      </c>
      <c r="CE36" s="45">
        <v>1239</v>
      </c>
      <c r="CF36" s="45">
        <v>1621</v>
      </c>
      <c r="CG36" s="45">
        <v>1680</v>
      </c>
      <c r="CH36" s="45">
        <v>2734</v>
      </c>
      <c r="CI36" s="45">
        <v>2137</v>
      </c>
      <c r="CJ36" s="45">
        <v>1808</v>
      </c>
      <c r="CK36" s="45">
        <v>1493</v>
      </c>
      <c r="CL36" s="45">
        <v>1951</v>
      </c>
      <c r="CM36" s="45">
        <v>1674</v>
      </c>
      <c r="CN36" s="45">
        <v>1760</v>
      </c>
      <c r="CO36" s="45">
        <v>1831</v>
      </c>
      <c r="CP36" s="45">
        <v>1996</v>
      </c>
      <c r="CQ36" s="45">
        <v>1966</v>
      </c>
      <c r="CR36" s="45">
        <v>2471</v>
      </c>
      <c r="CS36" s="45">
        <v>1675</v>
      </c>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c r="AML36" s="45"/>
      <c r="AMM36" s="45"/>
      <c r="AMN36" s="45"/>
      <c r="AMO36" s="45"/>
      <c r="AMP36" s="45"/>
      <c r="AMQ36" s="45"/>
      <c r="AMR36" s="45"/>
      <c r="AMS36" s="45"/>
      <c r="AMT36" s="45"/>
      <c r="AMU36" s="45"/>
      <c r="AMV36" s="45"/>
      <c r="AMW36" s="45"/>
      <c r="AMX36" s="45"/>
      <c r="AMY36" s="45"/>
      <c r="AMZ36" s="45"/>
      <c r="ANA36" s="45"/>
      <c r="ANB36" s="45"/>
      <c r="ANC36" s="45"/>
      <c r="AND36" s="45"/>
      <c r="ANE36" s="45"/>
      <c r="ANF36" s="45"/>
      <c r="ANG36" s="45"/>
      <c r="ANH36" s="45"/>
      <c r="ANI36" s="45"/>
      <c r="ANJ36" s="45"/>
      <c r="ANK36" s="45"/>
      <c r="ANL36" s="45"/>
      <c r="ANM36" s="45"/>
      <c r="ANN36" s="45"/>
      <c r="ANO36" s="45"/>
      <c r="ANP36" s="45"/>
      <c r="ANQ36" s="45"/>
      <c r="ANR36" s="45"/>
      <c r="ANS36" s="45"/>
      <c r="ANT36" s="45"/>
      <c r="ANU36" s="45"/>
      <c r="ANV36" s="45"/>
      <c r="ANW36" s="45"/>
      <c r="ANX36" s="45"/>
      <c r="ANY36" s="45"/>
      <c r="ANZ36" s="45"/>
      <c r="AOA36" s="45"/>
      <c r="AOB36" s="45"/>
      <c r="AOC36" s="45"/>
      <c r="AOD36" s="45"/>
      <c r="AOE36" s="45"/>
      <c r="AOF36" s="45"/>
      <c r="AOG36" s="45"/>
      <c r="AOH36" s="45"/>
      <c r="AOI36" s="45"/>
      <c r="AOJ36" s="45"/>
      <c r="AOK36" s="45"/>
      <c r="AOL36" s="45"/>
      <c r="AOM36" s="45"/>
      <c r="AON36" s="45"/>
      <c r="AOO36" s="45"/>
      <c r="AOP36" s="45"/>
      <c r="AOQ36" s="45"/>
      <c r="AOR36" s="45"/>
      <c r="AOS36" s="45"/>
      <c r="AOT36" s="45"/>
      <c r="AOU36" s="45"/>
      <c r="AOV36" s="45"/>
      <c r="AOW36" s="45"/>
      <c r="AOX36" s="45"/>
      <c r="AOY36" s="45"/>
      <c r="AOZ36" s="45"/>
      <c r="APA36" s="45"/>
      <c r="APB36" s="45"/>
      <c r="APC36" s="45"/>
      <c r="APD36" s="45"/>
      <c r="APE36" s="45"/>
      <c r="APF36" s="45"/>
      <c r="APG36" s="45"/>
      <c r="APH36" s="45"/>
      <c r="API36" s="45"/>
      <c r="APJ36" s="45"/>
      <c r="APK36" s="45"/>
      <c r="APL36" s="45"/>
      <c r="APM36" s="45"/>
      <c r="APN36" s="45"/>
      <c r="APO36" s="45"/>
      <c r="APP36" s="45"/>
      <c r="APQ36" s="45"/>
      <c r="APR36" s="45"/>
      <c r="APS36" s="45"/>
      <c r="APT36" s="45"/>
      <c r="APU36" s="45"/>
      <c r="APV36" s="45"/>
      <c r="APW36" s="45"/>
      <c r="APX36" s="45"/>
      <c r="APY36" s="45"/>
      <c r="APZ36" s="45"/>
      <c r="AQA36" s="45"/>
      <c r="AQB36" s="45"/>
      <c r="AQC36" s="45"/>
      <c r="AQD36" s="45"/>
      <c r="AQE36" s="45"/>
      <c r="AQF36" s="45"/>
      <c r="AQG36" s="45"/>
      <c r="AQH36" s="45"/>
      <c r="AQI36" s="45"/>
      <c r="AQJ36" s="45"/>
      <c r="AQK36" s="45"/>
      <c r="AQL36" s="45"/>
      <c r="AQM36" s="45"/>
      <c r="AQN36" s="45"/>
      <c r="AQO36" s="45"/>
      <c r="AQP36" s="45"/>
      <c r="AQQ36" s="45"/>
      <c r="AQR36" s="45"/>
      <c r="AQS36" s="45"/>
      <c r="AQT36" s="45"/>
      <c r="AQU36" s="45"/>
      <c r="AQV36" s="45"/>
      <c r="AQW36" s="45"/>
      <c r="AQX36" s="45"/>
      <c r="AQY36" s="45"/>
      <c r="AQZ36" s="45"/>
      <c r="ARA36" s="45"/>
      <c r="ARB36" s="45"/>
      <c r="ARC36" s="45"/>
      <c r="ARD36" s="45"/>
      <c r="ARE36" s="45"/>
      <c r="ARF36" s="45"/>
      <c r="ARG36" s="45"/>
      <c r="ARH36" s="45"/>
      <c r="ARI36" s="45"/>
      <c r="ARJ36" s="45"/>
      <c r="ARK36" s="45"/>
      <c r="ARL36" s="45"/>
      <c r="ARM36" s="45"/>
      <c r="ARN36" s="45"/>
      <c r="ARO36" s="45"/>
      <c r="ARP36" s="45"/>
      <c r="ARQ36" s="45"/>
      <c r="ARR36" s="45"/>
      <c r="ARS36" s="45"/>
      <c r="ART36" s="45"/>
      <c r="ARU36" s="45"/>
      <c r="ARV36" s="45"/>
      <c r="ARW36" s="45"/>
      <c r="ARX36" s="45"/>
      <c r="ARY36" s="45"/>
      <c r="ARZ36" s="45"/>
      <c r="ASA36" s="45"/>
      <c r="ASB36" s="45"/>
      <c r="ASC36" s="45"/>
      <c r="ASD36" s="45"/>
      <c r="ASE36" s="45"/>
      <c r="ASF36" s="45"/>
      <c r="ASG36" s="45"/>
      <c r="ASH36" s="45"/>
      <c r="ASI36" s="45"/>
      <c r="ASJ36" s="45"/>
      <c r="ASK36" s="45"/>
      <c r="ASL36" s="45"/>
      <c r="ASM36" s="45"/>
      <c r="ASN36" s="45"/>
      <c r="ASO36" s="45"/>
      <c r="ASP36" s="45"/>
      <c r="ASQ36" s="45"/>
      <c r="ASR36" s="45"/>
      <c r="ASS36" s="45"/>
      <c r="AST36" s="45"/>
      <c r="ASU36" s="45"/>
      <c r="ASV36" s="45"/>
      <c r="ASW36" s="45"/>
      <c r="ASX36" s="45"/>
      <c r="ASY36" s="45"/>
      <c r="ASZ36" s="45"/>
      <c r="ATA36" s="45"/>
      <c r="ATB36" s="45"/>
      <c r="ATC36" s="45"/>
      <c r="ATD36" s="45"/>
      <c r="ATE36" s="45"/>
      <c r="ATF36" s="45"/>
      <c r="ATG36" s="45"/>
      <c r="ATH36" s="45"/>
      <c r="ATI36" s="45"/>
      <c r="ATJ36" s="45"/>
      <c r="ATK36" s="45"/>
      <c r="ATL36" s="45"/>
      <c r="ATM36" s="45"/>
      <c r="ATN36" s="45"/>
      <c r="ATO36" s="45"/>
      <c r="ATP36" s="45"/>
      <c r="ATQ36" s="45"/>
      <c r="ATR36" s="45"/>
      <c r="ATS36" s="45"/>
      <c r="ATT36" s="45"/>
      <c r="ATU36" s="45"/>
      <c r="ATV36" s="45"/>
      <c r="ATW36" s="45"/>
      <c r="ATX36" s="45"/>
      <c r="ATY36" s="45"/>
      <c r="ATZ36" s="45"/>
      <c r="AUA36" s="45"/>
      <c r="AUB36" s="45"/>
      <c r="AUC36" s="45"/>
      <c r="AUD36" s="45"/>
      <c r="AUE36" s="45"/>
      <c r="AUF36" s="45"/>
      <c r="AUG36" s="45"/>
      <c r="AUH36" s="45"/>
      <c r="AUI36" s="45"/>
      <c r="AUJ36" s="45"/>
      <c r="AUK36" s="45"/>
    </row>
    <row r="37" spans="1:1233" x14ac:dyDescent="0.2">
      <c r="A37" s="41" t="s">
        <v>135</v>
      </c>
      <c r="C37" s="41" t="s">
        <v>136</v>
      </c>
      <c r="D37" s="79" t="s">
        <v>81</v>
      </c>
      <c r="E37" s="78">
        <v>45541</v>
      </c>
      <c r="F37" s="45">
        <v>391</v>
      </c>
      <c r="G37" s="45">
        <v>426</v>
      </c>
      <c r="H37" s="45">
        <v>504</v>
      </c>
      <c r="I37" s="45">
        <v>407</v>
      </c>
      <c r="J37" s="45">
        <v>460</v>
      </c>
      <c r="K37" s="45">
        <v>435</v>
      </c>
      <c r="L37" s="45">
        <v>328</v>
      </c>
      <c r="M37" s="45">
        <v>450</v>
      </c>
      <c r="N37" s="45">
        <v>404</v>
      </c>
      <c r="O37" s="45">
        <v>450</v>
      </c>
      <c r="P37" s="45">
        <v>403</v>
      </c>
      <c r="Q37" s="45">
        <v>350</v>
      </c>
      <c r="R37" s="45">
        <v>383</v>
      </c>
      <c r="S37" s="45">
        <v>384</v>
      </c>
      <c r="T37" s="45">
        <v>429</v>
      </c>
      <c r="U37" s="45">
        <v>405</v>
      </c>
      <c r="V37" s="45">
        <v>452</v>
      </c>
      <c r="W37" s="45">
        <v>445</v>
      </c>
      <c r="X37" s="45">
        <v>427</v>
      </c>
      <c r="Y37" s="45">
        <v>423</v>
      </c>
      <c r="Z37" s="45">
        <v>348</v>
      </c>
      <c r="AA37" s="45">
        <v>447</v>
      </c>
      <c r="AB37" s="45">
        <v>440</v>
      </c>
      <c r="AC37" s="45">
        <v>342</v>
      </c>
      <c r="AD37" s="45">
        <v>450</v>
      </c>
      <c r="AE37" s="45">
        <v>462</v>
      </c>
      <c r="AF37" s="45">
        <v>473</v>
      </c>
      <c r="AG37" s="45">
        <v>517</v>
      </c>
      <c r="AH37" s="45">
        <v>482</v>
      </c>
      <c r="AI37" s="45">
        <v>440</v>
      </c>
      <c r="AJ37" s="45">
        <v>476</v>
      </c>
      <c r="AK37" s="45">
        <v>459</v>
      </c>
      <c r="AL37" s="45">
        <v>461</v>
      </c>
      <c r="AM37" s="45">
        <v>486</v>
      </c>
      <c r="AN37" s="45">
        <v>480</v>
      </c>
      <c r="AO37" s="45">
        <v>403</v>
      </c>
      <c r="AP37" s="45">
        <v>424</v>
      </c>
      <c r="AQ37" s="45">
        <v>385</v>
      </c>
      <c r="AR37" s="45">
        <v>397</v>
      </c>
      <c r="AS37" s="45">
        <v>260</v>
      </c>
      <c r="AT37" s="45">
        <v>231</v>
      </c>
      <c r="AU37" s="45">
        <v>250</v>
      </c>
      <c r="AV37" s="45">
        <v>288</v>
      </c>
      <c r="AW37" s="45">
        <v>239</v>
      </c>
      <c r="AX37" s="45">
        <v>268</v>
      </c>
      <c r="AY37" s="45">
        <v>319</v>
      </c>
      <c r="AZ37" s="45">
        <v>265</v>
      </c>
      <c r="BA37" s="45">
        <v>276</v>
      </c>
      <c r="BB37" s="45">
        <v>254</v>
      </c>
      <c r="BC37" s="45">
        <v>220</v>
      </c>
      <c r="BD37" s="45">
        <v>307</v>
      </c>
      <c r="BE37" s="45">
        <v>285</v>
      </c>
      <c r="BF37" s="45">
        <v>218</v>
      </c>
      <c r="BG37" s="45">
        <v>238</v>
      </c>
      <c r="BH37" s="45">
        <v>210</v>
      </c>
      <c r="BI37" s="45">
        <v>169</v>
      </c>
      <c r="BJ37" s="45">
        <v>198</v>
      </c>
      <c r="BK37" s="45">
        <v>199</v>
      </c>
      <c r="BL37" s="45">
        <v>242</v>
      </c>
      <c r="BM37" s="45">
        <v>191</v>
      </c>
      <c r="BN37" s="45">
        <v>181</v>
      </c>
      <c r="BO37" s="45">
        <v>184</v>
      </c>
      <c r="BP37" s="45">
        <v>222</v>
      </c>
      <c r="BQ37" s="45">
        <v>235</v>
      </c>
      <c r="BR37" s="45">
        <v>217</v>
      </c>
      <c r="BS37" s="45">
        <v>188</v>
      </c>
      <c r="BT37" s="45">
        <v>183</v>
      </c>
      <c r="BU37" s="45">
        <v>181</v>
      </c>
      <c r="BV37" s="45">
        <v>194</v>
      </c>
      <c r="BW37" s="45">
        <v>196</v>
      </c>
      <c r="BX37" s="45">
        <v>220</v>
      </c>
      <c r="BY37" s="45">
        <v>173</v>
      </c>
      <c r="BZ37" s="45">
        <v>209</v>
      </c>
      <c r="CA37" s="45">
        <v>202</v>
      </c>
      <c r="CB37" s="45">
        <v>244</v>
      </c>
      <c r="CC37" s="45">
        <v>211</v>
      </c>
      <c r="CD37" s="45">
        <v>256</v>
      </c>
      <c r="CE37" s="45">
        <v>200</v>
      </c>
      <c r="CF37" s="45">
        <v>173</v>
      </c>
      <c r="CG37" s="45">
        <v>220</v>
      </c>
      <c r="CH37" s="45">
        <v>234</v>
      </c>
      <c r="CI37" s="45">
        <v>212</v>
      </c>
      <c r="CJ37" s="45">
        <v>237</v>
      </c>
      <c r="CK37" s="45">
        <v>174</v>
      </c>
      <c r="CL37" s="45">
        <v>192</v>
      </c>
      <c r="CM37" s="45">
        <v>203</v>
      </c>
      <c r="CN37" s="45">
        <v>224</v>
      </c>
      <c r="CO37" s="45">
        <v>266</v>
      </c>
      <c r="CP37" s="45">
        <v>218</v>
      </c>
      <c r="CQ37" s="45">
        <v>184</v>
      </c>
      <c r="CR37" s="45">
        <v>252</v>
      </c>
      <c r="CS37" s="45" t="e">
        <v>#N/A</v>
      </c>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c r="AML37" s="45"/>
      <c r="AMM37" s="45"/>
      <c r="AMN37" s="45"/>
      <c r="AMO37" s="45"/>
      <c r="AMP37" s="45"/>
      <c r="AMQ37" s="45"/>
      <c r="AMR37" s="45"/>
      <c r="AMS37" s="45"/>
      <c r="AMT37" s="45"/>
      <c r="AMU37" s="45"/>
      <c r="AMV37" s="45"/>
      <c r="AMW37" s="45"/>
      <c r="AMX37" s="45"/>
      <c r="AMY37" s="45"/>
      <c r="AMZ37" s="45"/>
      <c r="ANA37" s="45"/>
      <c r="ANB37" s="45"/>
      <c r="ANC37" s="45"/>
      <c r="AND37" s="45"/>
      <c r="ANE37" s="45"/>
      <c r="ANF37" s="45"/>
      <c r="ANG37" s="45"/>
      <c r="ANH37" s="45"/>
      <c r="ANI37" s="45"/>
      <c r="ANJ37" s="45"/>
      <c r="ANK37" s="45"/>
      <c r="ANL37" s="45"/>
      <c r="ANM37" s="45"/>
      <c r="ANN37" s="45"/>
      <c r="ANO37" s="45"/>
      <c r="ANP37" s="45"/>
      <c r="ANQ37" s="45"/>
      <c r="ANR37" s="45"/>
      <c r="ANS37" s="45"/>
      <c r="ANT37" s="45"/>
      <c r="ANU37" s="45"/>
      <c r="ANV37" s="45"/>
      <c r="ANW37" s="45"/>
      <c r="ANX37" s="45"/>
      <c r="ANY37" s="45"/>
      <c r="ANZ37" s="45"/>
      <c r="AOA37" s="45"/>
      <c r="AOB37" s="45"/>
      <c r="AOC37" s="45"/>
      <c r="AOD37" s="45"/>
      <c r="AOE37" s="45"/>
      <c r="AOF37" s="45"/>
      <c r="AOG37" s="45"/>
      <c r="AOH37" s="45"/>
      <c r="AOI37" s="45"/>
      <c r="AOJ37" s="45"/>
      <c r="AOK37" s="45"/>
      <c r="AOL37" s="45"/>
      <c r="AOM37" s="45"/>
      <c r="AON37" s="45"/>
      <c r="AOO37" s="45"/>
      <c r="AOP37" s="45"/>
      <c r="AOQ37" s="45"/>
      <c r="AOR37" s="45"/>
      <c r="AOS37" s="45"/>
      <c r="AOT37" s="45"/>
      <c r="AOU37" s="45"/>
      <c r="AOV37" s="45"/>
      <c r="AOW37" s="45"/>
      <c r="AOX37" s="45"/>
      <c r="AOY37" s="45"/>
      <c r="AOZ37" s="45"/>
      <c r="APA37" s="45"/>
      <c r="APB37" s="45"/>
      <c r="APC37" s="45"/>
      <c r="APD37" s="45"/>
      <c r="APE37" s="45"/>
      <c r="APF37" s="45"/>
      <c r="APG37" s="45"/>
      <c r="APH37" s="45"/>
      <c r="API37" s="45"/>
      <c r="APJ37" s="45"/>
      <c r="APK37" s="45"/>
      <c r="APL37" s="45"/>
      <c r="APM37" s="45"/>
      <c r="APN37" s="45"/>
      <c r="APO37" s="45"/>
      <c r="APP37" s="45"/>
      <c r="APQ37" s="45"/>
      <c r="APR37" s="45"/>
      <c r="APS37" s="45"/>
      <c r="APT37" s="45"/>
      <c r="APU37" s="45"/>
      <c r="APV37" s="45"/>
      <c r="APW37" s="45"/>
      <c r="APX37" s="45"/>
      <c r="APY37" s="45"/>
      <c r="APZ37" s="45"/>
      <c r="AQA37" s="45"/>
      <c r="AQB37" s="45"/>
      <c r="AQC37" s="45"/>
      <c r="AQD37" s="45"/>
      <c r="AQE37" s="45"/>
      <c r="AQF37" s="45"/>
      <c r="AQG37" s="45"/>
      <c r="AQH37" s="45"/>
      <c r="AQI37" s="45"/>
      <c r="AQJ37" s="45"/>
      <c r="AQK37" s="45"/>
      <c r="AQL37" s="45"/>
      <c r="AQM37" s="45"/>
      <c r="AQN37" s="45"/>
      <c r="AQO37" s="45"/>
      <c r="AQP37" s="45"/>
      <c r="AQQ37" s="45"/>
      <c r="AQR37" s="45"/>
      <c r="AQS37" s="45"/>
      <c r="AQT37" s="45"/>
      <c r="AQU37" s="45"/>
      <c r="AQV37" s="45"/>
      <c r="AQW37" s="45"/>
      <c r="AQX37" s="45"/>
      <c r="AQY37" s="45"/>
      <c r="AQZ37" s="45"/>
      <c r="ARA37" s="45"/>
      <c r="ARB37" s="45"/>
      <c r="ARC37" s="45"/>
      <c r="ARD37" s="45"/>
      <c r="ARE37" s="45"/>
      <c r="ARF37" s="45"/>
      <c r="ARG37" s="45"/>
      <c r="ARH37" s="45"/>
      <c r="ARI37" s="45"/>
      <c r="ARJ37" s="45"/>
      <c r="ARK37" s="45"/>
      <c r="ARL37" s="45"/>
      <c r="ARM37" s="45"/>
      <c r="ARN37" s="45"/>
      <c r="ARO37" s="45"/>
      <c r="ARP37" s="45"/>
      <c r="ARQ37" s="45"/>
      <c r="ARR37" s="45"/>
      <c r="ARS37" s="45"/>
      <c r="ART37" s="45"/>
      <c r="ARU37" s="45"/>
      <c r="ARV37" s="45"/>
      <c r="ARW37" s="45"/>
      <c r="ARX37" s="45"/>
      <c r="ARY37" s="45"/>
      <c r="ARZ37" s="45"/>
      <c r="ASA37" s="45"/>
      <c r="ASB37" s="45"/>
      <c r="ASC37" s="45"/>
      <c r="ASD37" s="45"/>
      <c r="ASE37" s="45"/>
      <c r="ASF37" s="45"/>
      <c r="ASG37" s="45"/>
      <c r="ASH37" s="45"/>
      <c r="ASI37" s="45"/>
      <c r="ASJ37" s="45"/>
      <c r="ASK37" s="45"/>
      <c r="ASL37" s="45"/>
      <c r="ASM37" s="45"/>
      <c r="ASN37" s="45"/>
      <c r="ASO37" s="45"/>
      <c r="ASP37" s="45"/>
      <c r="ASQ37" s="45"/>
      <c r="ASR37" s="45"/>
      <c r="ASS37" s="45"/>
      <c r="AST37" s="45"/>
      <c r="ASU37" s="45"/>
      <c r="ASV37" s="45"/>
      <c r="ASW37" s="45"/>
      <c r="ASX37" s="45"/>
      <c r="ASY37" s="45"/>
      <c r="ASZ37" s="45"/>
      <c r="ATA37" s="45"/>
      <c r="ATB37" s="45"/>
      <c r="ATC37" s="45"/>
      <c r="ATD37" s="45"/>
      <c r="ATE37" s="45"/>
      <c r="ATF37" s="45"/>
      <c r="ATG37" s="45"/>
      <c r="ATH37" s="45"/>
      <c r="ATI37" s="45"/>
      <c r="ATJ37" s="45"/>
      <c r="ATK37" s="45"/>
      <c r="ATL37" s="45"/>
      <c r="ATM37" s="45"/>
      <c r="ATN37" s="45"/>
      <c r="ATO37" s="45"/>
      <c r="ATP37" s="45"/>
      <c r="ATQ37" s="45"/>
      <c r="ATR37" s="45"/>
      <c r="ATS37" s="45"/>
      <c r="ATT37" s="45"/>
      <c r="ATU37" s="45"/>
      <c r="ATV37" s="45"/>
      <c r="ATW37" s="45"/>
      <c r="ATX37" s="45"/>
      <c r="ATY37" s="45"/>
      <c r="ATZ37" s="45"/>
      <c r="AUA37" s="45"/>
      <c r="AUB37" s="45"/>
      <c r="AUC37" s="45"/>
      <c r="AUD37" s="45"/>
      <c r="AUE37" s="45"/>
      <c r="AUF37" s="45"/>
      <c r="AUG37" s="45"/>
      <c r="AUH37" s="45"/>
      <c r="AUI37" s="45"/>
      <c r="AUJ37" s="45"/>
      <c r="AUK37" s="45"/>
    </row>
    <row r="38" spans="1:1233" x14ac:dyDescent="0.2">
      <c r="A38" s="41" t="s">
        <v>240</v>
      </c>
      <c r="C38" s="41" t="s">
        <v>241</v>
      </c>
      <c r="D38" s="79" t="s">
        <v>81</v>
      </c>
      <c r="E38" s="78">
        <v>45541</v>
      </c>
      <c r="F38" s="51">
        <v>943</v>
      </c>
      <c r="G38" s="51">
        <v>1334</v>
      </c>
      <c r="H38" s="51">
        <v>1906</v>
      </c>
      <c r="I38" s="51">
        <v>1971</v>
      </c>
      <c r="J38" s="51">
        <v>2119</v>
      </c>
      <c r="K38" s="51">
        <v>2140</v>
      </c>
      <c r="L38" s="51">
        <v>1637</v>
      </c>
      <c r="M38" s="51">
        <v>1602</v>
      </c>
      <c r="N38" s="51">
        <v>1462</v>
      </c>
      <c r="O38" s="51">
        <v>1467</v>
      </c>
      <c r="P38" s="51">
        <v>1411</v>
      </c>
      <c r="Q38" s="51">
        <v>1006</v>
      </c>
      <c r="R38" s="51">
        <v>959</v>
      </c>
      <c r="S38" s="51">
        <v>1089</v>
      </c>
      <c r="T38" s="51">
        <v>1369</v>
      </c>
      <c r="U38" s="51">
        <v>1514</v>
      </c>
      <c r="V38" s="51">
        <v>1725</v>
      </c>
      <c r="W38" s="51">
        <v>1895</v>
      </c>
      <c r="X38" s="51">
        <v>1547</v>
      </c>
      <c r="Y38" s="51">
        <v>1491</v>
      </c>
      <c r="Z38" s="51">
        <v>1267</v>
      </c>
      <c r="AA38" s="51">
        <v>1320</v>
      </c>
      <c r="AB38" s="51">
        <v>1172</v>
      </c>
      <c r="AC38" s="51">
        <v>794</v>
      </c>
      <c r="AD38" s="51">
        <v>802</v>
      </c>
      <c r="AE38" s="51">
        <v>972</v>
      </c>
      <c r="AF38" s="51">
        <v>1327</v>
      </c>
      <c r="AG38" s="51">
        <v>1542</v>
      </c>
      <c r="AH38" s="51">
        <v>1912</v>
      </c>
      <c r="AI38" s="51">
        <v>1772</v>
      </c>
      <c r="AJ38" s="51">
        <v>1641</v>
      </c>
      <c r="AK38" s="51">
        <v>1573</v>
      </c>
      <c r="AL38" s="51">
        <v>1363</v>
      </c>
      <c r="AM38" s="51">
        <v>1438</v>
      </c>
      <c r="AN38" s="51">
        <v>1146</v>
      </c>
      <c r="AO38" s="51">
        <v>856</v>
      </c>
      <c r="AP38" s="51">
        <v>859</v>
      </c>
      <c r="AQ38" s="51">
        <v>1190</v>
      </c>
      <c r="AR38" s="51">
        <v>1174</v>
      </c>
      <c r="AS38" s="51">
        <v>571</v>
      </c>
      <c r="AT38" s="51">
        <v>1078</v>
      </c>
      <c r="AU38" s="51">
        <v>1763</v>
      </c>
      <c r="AV38" s="51">
        <v>1835</v>
      </c>
      <c r="AW38" s="51">
        <v>1574</v>
      </c>
      <c r="AX38" s="51">
        <v>1706</v>
      </c>
      <c r="AY38" s="51">
        <v>1763</v>
      </c>
      <c r="AZ38" s="51">
        <v>1437</v>
      </c>
      <c r="BA38" s="51">
        <v>1199</v>
      </c>
      <c r="BB38" s="51">
        <v>1207</v>
      </c>
      <c r="BC38" s="51">
        <v>1831</v>
      </c>
      <c r="BD38" s="51">
        <v>2903</v>
      </c>
      <c r="BE38" s="51">
        <v>3204</v>
      </c>
      <c r="BF38" s="51">
        <v>2981</v>
      </c>
      <c r="BG38" s="51">
        <v>2914</v>
      </c>
      <c r="BH38" s="51">
        <v>2314</v>
      </c>
      <c r="BI38" s="51">
        <v>2146</v>
      </c>
      <c r="BJ38" s="51">
        <v>2157</v>
      </c>
      <c r="BK38" s="51">
        <v>2184</v>
      </c>
      <c r="BL38" s="51">
        <v>2108</v>
      </c>
      <c r="BM38" s="51">
        <v>1735</v>
      </c>
      <c r="BN38" s="51">
        <v>2004</v>
      </c>
      <c r="BO38" s="51">
        <v>3293</v>
      </c>
      <c r="BP38" s="51">
        <v>4091</v>
      </c>
      <c r="BQ38" s="51">
        <v>3399</v>
      </c>
      <c r="BR38" s="51">
        <v>3063</v>
      </c>
      <c r="BS38" s="51">
        <v>2837</v>
      </c>
      <c r="BT38" s="51">
        <v>2249</v>
      </c>
      <c r="BU38" s="51">
        <v>2133</v>
      </c>
      <c r="BV38" s="51">
        <v>1893</v>
      </c>
      <c r="BW38" s="51">
        <v>1855</v>
      </c>
      <c r="BX38" s="51">
        <v>1642</v>
      </c>
      <c r="BY38" s="51">
        <v>1200</v>
      </c>
      <c r="BZ38" s="51">
        <v>1198</v>
      </c>
      <c r="CA38" s="51">
        <v>1738</v>
      </c>
      <c r="CB38" s="51">
        <v>2424</v>
      </c>
      <c r="CC38" s="51">
        <v>2686</v>
      </c>
      <c r="CD38" s="51">
        <v>3117</v>
      </c>
      <c r="CE38" s="51">
        <v>3140</v>
      </c>
      <c r="CF38" s="51">
        <v>2644</v>
      </c>
      <c r="CG38" s="51">
        <v>2716</v>
      </c>
      <c r="CH38" s="51">
        <v>2430</v>
      </c>
      <c r="CI38" s="51">
        <v>2169</v>
      </c>
      <c r="CJ38" s="51">
        <v>1783</v>
      </c>
      <c r="CK38" s="51">
        <v>1363</v>
      </c>
      <c r="CL38" s="51">
        <v>1649</v>
      </c>
      <c r="CM38" s="51">
        <v>2132</v>
      </c>
      <c r="CN38" s="51">
        <v>2658</v>
      </c>
      <c r="CO38" s="51">
        <v>2876</v>
      </c>
      <c r="CP38" s="51">
        <v>3090</v>
      </c>
      <c r="CQ38" s="51">
        <v>2737</v>
      </c>
      <c r="CR38" s="51">
        <v>2376</v>
      </c>
      <c r="CS38" s="51">
        <v>2186</v>
      </c>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c r="AML38" s="45"/>
      <c r="AMM38" s="45"/>
      <c r="AMN38" s="45"/>
      <c r="AMO38" s="45"/>
      <c r="AMP38" s="45"/>
      <c r="AMQ38" s="45"/>
      <c r="AMR38" s="45"/>
      <c r="AMS38" s="45"/>
      <c r="AMT38" s="45"/>
      <c r="AMU38" s="45"/>
      <c r="AMV38" s="45"/>
      <c r="AMW38" s="45"/>
      <c r="AMX38" s="45"/>
      <c r="AMY38" s="45"/>
      <c r="AMZ38" s="45"/>
      <c r="ANA38" s="45"/>
      <c r="ANB38" s="45"/>
      <c r="ANC38" s="45"/>
      <c r="AND38" s="45"/>
      <c r="ANE38" s="45"/>
      <c r="ANF38" s="45"/>
      <c r="ANG38" s="45"/>
      <c r="ANH38" s="45"/>
      <c r="ANI38" s="45"/>
      <c r="ANJ38" s="45"/>
      <c r="ANK38" s="45"/>
      <c r="ANL38" s="45"/>
      <c r="ANM38" s="45"/>
      <c r="ANN38" s="45"/>
      <c r="ANO38" s="45"/>
      <c r="ANP38" s="45"/>
      <c r="ANQ38" s="45"/>
      <c r="ANR38" s="45"/>
      <c r="ANS38" s="45"/>
      <c r="ANT38" s="45"/>
      <c r="ANU38" s="45"/>
      <c r="ANV38" s="45"/>
      <c r="ANW38" s="45"/>
      <c r="ANX38" s="45"/>
      <c r="ANY38" s="45"/>
      <c r="ANZ38" s="45"/>
      <c r="AOA38" s="45"/>
      <c r="AOB38" s="45"/>
      <c r="AOC38" s="45"/>
      <c r="AOD38" s="45"/>
      <c r="AOE38" s="45"/>
      <c r="AOF38" s="45"/>
      <c r="AOG38" s="45"/>
      <c r="AOH38" s="45"/>
      <c r="AOI38" s="45"/>
      <c r="AOJ38" s="45"/>
      <c r="AOK38" s="45"/>
      <c r="AOL38" s="45"/>
      <c r="AOM38" s="45"/>
      <c r="AON38" s="45"/>
      <c r="AOO38" s="45"/>
      <c r="AOP38" s="45"/>
      <c r="AOQ38" s="45"/>
      <c r="AOR38" s="45"/>
      <c r="AOS38" s="45"/>
      <c r="AOT38" s="45"/>
      <c r="AOU38" s="45"/>
      <c r="AOV38" s="45"/>
      <c r="AOW38" s="45"/>
      <c r="AOX38" s="45"/>
      <c r="AOY38" s="45"/>
      <c r="AOZ38" s="45"/>
      <c r="APA38" s="45"/>
      <c r="APB38" s="45"/>
      <c r="APC38" s="45"/>
      <c r="APD38" s="45"/>
      <c r="APE38" s="45"/>
      <c r="APF38" s="45"/>
      <c r="APG38" s="45"/>
      <c r="APH38" s="45"/>
      <c r="API38" s="45"/>
      <c r="APJ38" s="45"/>
      <c r="APK38" s="45"/>
      <c r="APL38" s="45"/>
      <c r="APM38" s="45"/>
      <c r="APN38" s="45"/>
      <c r="APO38" s="45"/>
      <c r="APP38" s="45"/>
      <c r="APQ38" s="45"/>
      <c r="APR38" s="45"/>
      <c r="APS38" s="45"/>
      <c r="APT38" s="45"/>
      <c r="APU38" s="45"/>
      <c r="APV38" s="45"/>
      <c r="APW38" s="45"/>
      <c r="APX38" s="45"/>
      <c r="APY38" s="45"/>
      <c r="APZ38" s="45"/>
      <c r="AQA38" s="45"/>
      <c r="AQB38" s="45"/>
      <c r="AQC38" s="45"/>
      <c r="AQD38" s="45"/>
      <c r="AQE38" s="45"/>
      <c r="AQF38" s="45"/>
      <c r="AQG38" s="45"/>
      <c r="AQH38" s="45"/>
      <c r="AQI38" s="45"/>
      <c r="AQJ38" s="45"/>
      <c r="AQK38" s="45"/>
      <c r="AQL38" s="45"/>
      <c r="AQM38" s="45"/>
      <c r="AQN38" s="45"/>
      <c r="AQO38" s="45"/>
      <c r="AQP38" s="45"/>
      <c r="AQQ38" s="45"/>
      <c r="AQR38" s="45"/>
      <c r="AQS38" s="45"/>
      <c r="AQT38" s="45"/>
      <c r="AQU38" s="45"/>
      <c r="AQV38" s="45"/>
      <c r="AQW38" s="45"/>
      <c r="AQX38" s="45"/>
      <c r="AQY38" s="45"/>
      <c r="AQZ38" s="45"/>
      <c r="ARA38" s="45"/>
      <c r="ARB38" s="45"/>
      <c r="ARC38" s="45"/>
      <c r="ARD38" s="45"/>
      <c r="ARE38" s="45"/>
      <c r="ARF38" s="45"/>
      <c r="ARG38" s="45"/>
      <c r="ARH38" s="45"/>
      <c r="ARI38" s="45"/>
      <c r="ARJ38" s="45"/>
      <c r="ARK38" s="45"/>
      <c r="ARL38" s="45"/>
      <c r="ARM38" s="45"/>
      <c r="ARN38" s="45"/>
      <c r="ARO38" s="45"/>
      <c r="ARP38" s="45"/>
      <c r="ARQ38" s="45"/>
      <c r="ARR38" s="45"/>
      <c r="ARS38" s="45"/>
      <c r="ART38" s="45"/>
      <c r="ARU38" s="45"/>
      <c r="ARV38" s="45"/>
      <c r="ARW38" s="45"/>
      <c r="ARX38" s="45"/>
      <c r="ARY38" s="45"/>
      <c r="ARZ38" s="45"/>
      <c r="ASA38" s="45"/>
      <c r="ASB38" s="45"/>
      <c r="ASC38" s="45"/>
      <c r="ASD38" s="45"/>
      <c r="ASE38" s="45"/>
      <c r="ASF38" s="45"/>
      <c r="ASG38" s="45"/>
      <c r="ASH38" s="45"/>
      <c r="ASI38" s="45"/>
      <c r="ASJ38" s="45"/>
      <c r="ASK38" s="45"/>
      <c r="ASL38" s="45"/>
      <c r="ASM38" s="45"/>
      <c r="ASN38" s="45"/>
      <c r="ASO38" s="45"/>
      <c r="ASP38" s="45"/>
      <c r="ASQ38" s="45"/>
      <c r="ASR38" s="45"/>
      <c r="ASS38" s="45"/>
      <c r="AST38" s="45"/>
      <c r="ASU38" s="45"/>
      <c r="ASV38" s="45"/>
      <c r="ASW38" s="45"/>
      <c r="ASX38" s="45"/>
      <c r="ASY38" s="45"/>
      <c r="ASZ38" s="45"/>
      <c r="ATA38" s="45"/>
      <c r="ATB38" s="45"/>
      <c r="ATC38" s="45"/>
      <c r="ATD38" s="45"/>
      <c r="ATE38" s="45"/>
      <c r="ATF38" s="45"/>
      <c r="ATG38" s="45"/>
      <c r="ATH38" s="45"/>
      <c r="ATI38" s="45"/>
      <c r="ATJ38" s="45"/>
      <c r="ATK38" s="45"/>
      <c r="ATL38" s="45"/>
      <c r="ATM38" s="45"/>
      <c r="ATN38" s="45"/>
      <c r="ATO38" s="45"/>
      <c r="ATP38" s="45"/>
      <c r="ATQ38" s="45"/>
      <c r="ATR38" s="45"/>
      <c r="ATS38" s="45"/>
      <c r="ATT38" s="45"/>
      <c r="ATU38" s="45"/>
      <c r="ATV38" s="45"/>
      <c r="ATW38" s="45"/>
      <c r="ATX38" s="45"/>
      <c r="ATY38" s="45"/>
      <c r="ATZ38" s="45"/>
      <c r="AUA38" s="45"/>
      <c r="AUB38" s="45"/>
      <c r="AUC38" s="45"/>
      <c r="AUD38" s="45"/>
      <c r="AUE38" s="45"/>
      <c r="AUF38" s="45"/>
      <c r="AUG38" s="45"/>
      <c r="AUH38" s="45"/>
      <c r="AUI38" s="45"/>
      <c r="AUJ38" s="45"/>
      <c r="AUK38" s="45"/>
    </row>
    <row r="39" spans="1:1233" x14ac:dyDescent="0.2">
      <c r="A39" s="41" t="s">
        <v>242</v>
      </c>
      <c r="C39" s="41" t="s">
        <v>46</v>
      </c>
      <c r="D39" s="79" t="s">
        <v>81</v>
      </c>
      <c r="E39" s="78">
        <v>45541</v>
      </c>
      <c r="F39" s="51">
        <v>467509</v>
      </c>
      <c r="G39" s="51">
        <v>480786</v>
      </c>
      <c r="H39" s="51">
        <v>490980</v>
      </c>
      <c r="I39" s="51">
        <v>495555</v>
      </c>
      <c r="J39" s="51">
        <v>504316</v>
      </c>
      <c r="K39" s="51">
        <v>500889</v>
      </c>
      <c r="L39" s="51">
        <v>478307</v>
      </c>
      <c r="M39" s="51">
        <v>478712</v>
      </c>
      <c r="N39" s="51">
        <v>484849</v>
      </c>
      <c r="O39" s="51">
        <v>475918</v>
      </c>
      <c r="P39" s="51">
        <v>461970</v>
      </c>
      <c r="Q39" s="51">
        <v>451587</v>
      </c>
      <c r="R39" s="51">
        <v>468023</v>
      </c>
      <c r="S39" s="51">
        <v>493008</v>
      </c>
      <c r="T39" s="51">
        <v>495374</v>
      </c>
      <c r="U39" s="51">
        <v>478116</v>
      </c>
      <c r="V39" s="51">
        <v>490207</v>
      </c>
      <c r="W39" s="51">
        <v>494035</v>
      </c>
      <c r="X39" s="51">
        <v>479222</v>
      </c>
      <c r="Y39" s="51">
        <v>483752</v>
      </c>
      <c r="Z39" s="51">
        <v>466016</v>
      </c>
      <c r="AA39" s="51">
        <v>468444</v>
      </c>
      <c r="AB39" s="51">
        <v>443533</v>
      </c>
      <c r="AC39" s="51">
        <v>449000</v>
      </c>
      <c r="AD39" s="51">
        <v>450752</v>
      </c>
      <c r="AE39" s="51">
        <v>460322</v>
      </c>
      <c r="AF39" s="51">
        <v>460368</v>
      </c>
      <c r="AG39" s="51">
        <v>460877</v>
      </c>
      <c r="AH39" s="51">
        <v>473010</v>
      </c>
      <c r="AI39" s="51">
        <v>463462</v>
      </c>
      <c r="AJ39" s="51">
        <v>452806</v>
      </c>
      <c r="AK39" s="51">
        <v>454680</v>
      </c>
      <c r="AL39" s="51">
        <v>461595</v>
      </c>
      <c r="AM39" s="51">
        <v>454506</v>
      </c>
      <c r="AN39" s="51">
        <v>441806</v>
      </c>
      <c r="AO39" s="51">
        <v>449765</v>
      </c>
      <c r="AP39" s="51">
        <v>451755</v>
      </c>
      <c r="AQ39" s="51">
        <v>446690</v>
      </c>
      <c r="AR39" s="51">
        <v>448130</v>
      </c>
      <c r="AS39" s="51">
        <v>423338</v>
      </c>
      <c r="AT39" s="51">
        <v>439257</v>
      </c>
      <c r="AU39" s="51">
        <v>460099</v>
      </c>
      <c r="AV39" s="51">
        <v>466266</v>
      </c>
      <c r="AW39" s="51">
        <v>470271</v>
      </c>
      <c r="AX39" s="51">
        <v>467696</v>
      </c>
      <c r="AY39" s="51">
        <v>473869</v>
      </c>
      <c r="AZ39" s="51">
        <v>456400</v>
      </c>
      <c r="BA39" s="51">
        <v>446722</v>
      </c>
      <c r="BB39" s="51">
        <v>472020</v>
      </c>
      <c r="BC39" s="51">
        <v>486490</v>
      </c>
      <c r="BD39" s="51">
        <v>505459</v>
      </c>
      <c r="BE39" s="51">
        <v>508498</v>
      </c>
      <c r="BF39" s="51">
        <v>510631</v>
      </c>
      <c r="BG39" s="51">
        <v>494163</v>
      </c>
      <c r="BH39" s="51">
        <v>488484</v>
      </c>
      <c r="BI39" s="51">
        <v>487339</v>
      </c>
      <c r="BJ39" s="51">
        <v>474334</v>
      </c>
      <c r="BK39" s="51">
        <v>484668</v>
      </c>
      <c r="BL39" s="51">
        <v>490257</v>
      </c>
      <c r="BM39" s="51">
        <v>477351</v>
      </c>
      <c r="BN39" s="51">
        <v>511944</v>
      </c>
      <c r="BO39" s="51">
        <v>547868</v>
      </c>
      <c r="BP39" s="51">
        <v>537853</v>
      </c>
      <c r="BQ39" s="51">
        <v>532310</v>
      </c>
      <c r="BR39" s="51">
        <v>519911</v>
      </c>
      <c r="BS39" s="51">
        <v>517673</v>
      </c>
      <c r="BT39" s="51">
        <v>491452</v>
      </c>
      <c r="BU39" s="51">
        <v>485173</v>
      </c>
      <c r="BV39" s="51">
        <v>497867</v>
      </c>
      <c r="BW39" s="51">
        <v>509710</v>
      </c>
      <c r="BX39" s="51">
        <v>490293</v>
      </c>
      <c r="BY39" s="51">
        <v>495605</v>
      </c>
      <c r="BZ39" s="51">
        <v>508515</v>
      </c>
      <c r="CA39" s="51">
        <v>506823</v>
      </c>
      <c r="CB39" s="51">
        <v>535903</v>
      </c>
      <c r="CC39" s="51">
        <v>548585</v>
      </c>
      <c r="CD39" s="51">
        <v>552412</v>
      </c>
      <c r="CE39" s="51">
        <v>552122</v>
      </c>
      <c r="CF39" s="51">
        <v>539730</v>
      </c>
      <c r="CG39" s="51">
        <v>522750</v>
      </c>
      <c r="CH39" s="51">
        <v>548687</v>
      </c>
      <c r="CI39" s="51">
        <v>546085</v>
      </c>
      <c r="CJ39" s="51">
        <v>539887</v>
      </c>
      <c r="CK39" s="51">
        <v>537555</v>
      </c>
      <c r="CL39" s="51">
        <v>569389</v>
      </c>
      <c r="CM39" s="51">
        <v>583107</v>
      </c>
      <c r="CN39" s="51">
        <v>596206</v>
      </c>
      <c r="CO39" s="51">
        <v>608535</v>
      </c>
      <c r="CP39" s="51">
        <v>612804</v>
      </c>
      <c r="CQ39" s="51">
        <v>623182</v>
      </c>
      <c r="CR39" s="51">
        <v>606589</v>
      </c>
      <c r="CS39" s="51">
        <v>609058</v>
      </c>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c r="AML39" s="45"/>
      <c r="AMM39" s="45"/>
      <c r="AMN39" s="45"/>
      <c r="AMO39" s="45"/>
      <c r="AMP39" s="45"/>
      <c r="AMQ39" s="45"/>
      <c r="AMR39" s="45"/>
      <c r="AMS39" s="45"/>
      <c r="AMT39" s="45"/>
      <c r="AMU39" s="45"/>
      <c r="AMV39" s="45"/>
      <c r="AMW39" s="45"/>
      <c r="AMX39" s="45"/>
      <c r="AMY39" s="45"/>
      <c r="AMZ39" s="45"/>
      <c r="ANA39" s="45"/>
      <c r="ANB39" s="45"/>
      <c r="ANC39" s="45"/>
      <c r="AND39" s="45"/>
      <c r="ANE39" s="45"/>
      <c r="ANF39" s="45"/>
      <c r="ANG39" s="45"/>
      <c r="ANH39" s="45"/>
      <c r="ANI39" s="45"/>
      <c r="ANJ39" s="45"/>
      <c r="ANK39" s="45"/>
      <c r="ANL39" s="45"/>
      <c r="ANM39" s="45"/>
      <c r="ANN39" s="45"/>
      <c r="ANO39" s="45"/>
      <c r="ANP39" s="45"/>
      <c r="ANQ39" s="45"/>
      <c r="ANR39" s="45"/>
      <c r="ANS39" s="45"/>
      <c r="ANT39" s="45"/>
      <c r="ANU39" s="45"/>
      <c r="ANV39" s="45"/>
      <c r="ANW39" s="45"/>
      <c r="ANX39" s="45"/>
      <c r="ANY39" s="45"/>
      <c r="ANZ39" s="45"/>
      <c r="AOA39" s="45"/>
      <c r="AOB39" s="45"/>
      <c r="AOC39" s="45"/>
      <c r="AOD39" s="45"/>
      <c r="AOE39" s="45"/>
      <c r="AOF39" s="45"/>
      <c r="AOG39" s="45"/>
      <c r="AOH39" s="45"/>
      <c r="AOI39" s="45"/>
      <c r="AOJ39" s="45"/>
      <c r="AOK39" s="45"/>
      <c r="AOL39" s="45"/>
      <c r="AOM39" s="45"/>
      <c r="AON39" s="45"/>
      <c r="AOO39" s="45"/>
      <c r="AOP39" s="45"/>
      <c r="AOQ39" s="45"/>
      <c r="AOR39" s="45"/>
      <c r="AOS39" s="45"/>
      <c r="AOT39" s="45"/>
      <c r="AOU39" s="45"/>
      <c r="AOV39" s="45"/>
      <c r="AOW39" s="45"/>
      <c r="AOX39" s="45"/>
      <c r="AOY39" s="45"/>
      <c r="AOZ39" s="45"/>
      <c r="APA39" s="45"/>
      <c r="APB39" s="45"/>
      <c r="APC39" s="45"/>
      <c r="APD39" s="45"/>
      <c r="APE39" s="45"/>
      <c r="APF39" s="45"/>
      <c r="APG39" s="45"/>
      <c r="APH39" s="45"/>
      <c r="API39" s="45"/>
      <c r="APJ39" s="45"/>
      <c r="APK39" s="45"/>
      <c r="APL39" s="45"/>
      <c r="APM39" s="45"/>
      <c r="APN39" s="45"/>
      <c r="APO39" s="45"/>
      <c r="APP39" s="45"/>
      <c r="APQ39" s="45"/>
      <c r="APR39" s="45"/>
      <c r="APS39" s="45"/>
      <c r="APT39" s="45"/>
      <c r="APU39" s="45"/>
      <c r="APV39" s="45"/>
      <c r="APW39" s="45"/>
      <c r="APX39" s="45"/>
      <c r="APY39" s="45"/>
      <c r="APZ39" s="45"/>
      <c r="AQA39" s="45"/>
      <c r="AQB39" s="45"/>
      <c r="AQC39" s="45"/>
      <c r="AQD39" s="45"/>
      <c r="AQE39" s="45"/>
      <c r="AQF39" s="45"/>
      <c r="AQG39" s="45"/>
      <c r="AQH39" s="45"/>
      <c r="AQI39" s="45"/>
      <c r="AQJ39" s="45"/>
      <c r="AQK39" s="45"/>
      <c r="AQL39" s="45"/>
      <c r="AQM39" s="45"/>
      <c r="AQN39" s="45"/>
      <c r="AQO39" s="45"/>
      <c r="AQP39" s="45"/>
      <c r="AQQ39" s="45"/>
      <c r="AQR39" s="45"/>
      <c r="AQS39" s="45"/>
      <c r="AQT39" s="45"/>
      <c r="AQU39" s="45"/>
      <c r="AQV39" s="45"/>
      <c r="AQW39" s="45"/>
      <c r="AQX39" s="45"/>
      <c r="AQY39" s="45"/>
      <c r="AQZ39" s="45"/>
      <c r="ARA39" s="45"/>
      <c r="ARB39" s="45"/>
      <c r="ARC39" s="45"/>
      <c r="ARD39" s="45"/>
      <c r="ARE39" s="45"/>
      <c r="ARF39" s="45"/>
      <c r="ARG39" s="45"/>
      <c r="ARH39" s="45"/>
      <c r="ARI39" s="45"/>
      <c r="ARJ39" s="45"/>
      <c r="ARK39" s="45"/>
      <c r="ARL39" s="45"/>
      <c r="ARM39" s="45"/>
      <c r="ARN39" s="45"/>
      <c r="ARO39" s="45"/>
      <c r="ARP39" s="45"/>
      <c r="ARQ39" s="45"/>
      <c r="ARR39" s="45"/>
      <c r="ARS39" s="45"/>
      <c r="ART39" s="45"/>
      <c r="ARU39" s="45"/>
      <c r="ARV39" s="45"/>
      <c r="ARW39" s="45"/>
      <c r="ARX39" s="45"/>
      <c r="ARY39" s="45"/>
      <c r="ARZ39" s="45"/>
      <c r="ASA39" s="45"/>
      <c r="ASB39" s="45"/>
      <c r="ASC39" s="45"/>
      <c r="ASD39" s="45"/>
      <c r="ASE39" s="45"/>
      <c r="ASF39" s="45"/>
      <c r="ASG39" s="45"/>
      <c r="ASH39" s="45"/>
      <c r="ASI39" s="45"/>
      <c r="ASJ39" s="45"/>
      <c r="ASK39" s="45"/>
      <c r="ASL39" s="45"/>
      <c r="ASM39" s="45"/>
      <c r="ASN39" s="45"/>
      <c r="ASO39" s="45"/>
      <c r="ASP39" s="45"/>
      <c r="ASQ39" s="45"/>
      <c r="ASR39" s="45"/>
      <c r="ASS39" s="45"/>
      <c r="AST39" s="45"/>
      <c r="ASU39" s="45"/>
      <c r="ASV39" s="45"/>
      <c r="ASW39" s="45"/>
      <c r="ASX39" s="45"/>
      <c r="ASY39" s="45"/>
      <c r="ASZ39" s="45"/>
      <c r="ATA39" s="45"/>
      <c r="ATB39" s="45"/>
      <c r="ATC39" s="45"/>
      <c r="ATD39" s="45"/>
      <c r="ATE39" s="45"/>
      <c r="ATF39" s="45"/>
      <c r="ATG39" s="45"/>
      <c r="ATH39" s="45"/>
      <c r="ATI39" s="45"/>
      <c r="ATJ39" s="45"/>
      <c r="ATK39" s="45"/>
      <c r="ATL39" s="45"/>
      <c r="ATM39" s="45"/>
      <c r="ATN39" s="45"/>
      <c r="ATO39" s="45"/>
      <c r="ATP39" s="45"/>
      <c r="ATQ39" s="45"/>
      <c r="ATR39" s="45"/>
      <c r="ATS39" s="45"/>
      <c r="ATT39" s="45"/>
      <c r="ATU39" s="45"/>
      <c r="ATV39" s="45"/>
      <c r="ATW39" s="45"/>
      <c r="ATX39" s="45"/>
      <c r="ATY39" s="45"/>
      <c r="ATZ39" s="45"/>
      <c r="AUA39" s="45"/>
      <c r="AUB39" s="45"/>
      <c r="AUC39" s="45"/>
      <c r="AUD39" s="45"/>
      <c r="AUE39" s="45"/>
      <c r="AUF39" s="45"/>
      <c r="AUG39" s="45"/>
      <c r="AUH39" s="45"/>
      <c r="AUI39" s="45"/>
      <c r="AUJ39" s="45"/>
      <c r="AUK39" s="45"/>
    </row>
    <row r="40" spans="1:1233" x14ac:dyDescent="0.2">
      <c r="A40" s="41" t="s">
        <v>243</v>
      </c>
      <c r="C40" s="41" t="s">
        <v>244</v>
      </c>
      <c r="D40" s="79" t="s">
        <v>81</v>
      </c>
      <c r="E40" s="78">
        <v>45541</v>
      </c>
      <c r="F40" s="51">
        <v>0.39571968107427613</v>
      </c>
      <c r="G40" s="51">
        <v>0.54249694997966658</v>
      </c>
      <c r="H40" s="51">
        <v>0.58736517719568571</v>
      </c>
      <c r="I40" s="51">
        <v>0.59799757281553401</v>
      </c>
      <c r="J40" s="51">
        <v>0.54811174340403512</v>
      </c>
      <c r="K40" s="51">
        <v>0.56990679094540608</v>
      </c>
      <c r="L40" s="51">
        <v>0.54914458235491448</v>
      </c>
      <c r="M40" s="51">
        <v>0.53257978723404253</v>
      </c>
      <c r="N40" s="51">
        <v>0.44764237599510104</v>
      </c>
      <c r="O40" s="51">
        <v>0.56336405529953915</v>
      </c>
      <c r="P40" s="51">
        <v>0.68461911693352728</v>
      </c>
      <c r="Q40" s="51">
        <v>0.823240589198036</v>
      </c>
      <c r="R40" s="51">
        <v>0.39047231270358312</v>
      </c>
      <c r="S40" s="51">
        <v>0.4533721898417985</v>
      </c>
      <c r="T40" s="51">
        <v>0.39738751814223511</v>
      </c>
      <c r="U40" s="51">
        <v>0.42480359147025815</v>
      </c>
      <c r="V40" s="51">
        <v>0.39509848831882732</v>
      </c>
      <c r="W40" s="51">
        <v>0.48979064357715174</v>
      </c>
      <c r="X40" s="51">
        <v>0.52245862884160754</v>
      </c>
      <c r="Y40" s="51">
        <v>0.48773307163886165</v>
      </c>
      <c r="Z40" s="51">
        <v>0.4105638366817887</v>
      </c>
      <c r="AA40" s="51">
        <v>0.54164956914238815</v>
      </c>
      <c r="AB40" s="51">
        <v>0.61233019853709514</v>
      </c>
      <c r="AC40" s="51">
        <v>0.76053639846743293</v>
      </c>
      <c r="AD40" s="51">
        <v>0.31218372907746206</v>
      </c>
      <c r="AE40" s="51">
        <v>0.44061650045330913</v>
      </c>
      <c r="AF40" s="51">
        <v>0.44590053763440862</v>
      </c>
      <c r="AG40" s="51">
        <v>0.49375600384245916</v>
      </c>
      <c r="AH40" s="51">
        <v>0.56021095810137711</v>
      </c>
      <c r="AI40" s="51">
        <v>0.56649616368286448</v>
      </c>
      <c r="AJ40" s="51">
        <v>0.60375275938189843</v>
      </c>
      <c r="AK40" s="51">
        <v>0.56521739130434778</v>
      </c>
      <c r="AL40" s="51">
        <v>0.50239587172871358</v>
      </c>
      <c r="AM40" s="51">
        <v>0.60649514972585405</v>
      </c>
      <c r="AN40" s="51">
        <v>0.61979448350459709</v>
      </c>
      <c r="AO40" s="51">
        <v>0.80678605089538169</v>
      </c>
      <c r="AP40" s="51">
        <v>0.36444633008061095</v>
      </c>
      <c r="AQ40" s="51">
        <v>0.4727850615812475</v>
      </c>
      <c r="AR40" s="51">
        <v>0.48552522746071136</v>
      </c>
      <c r="AS40" s="51">
        <v>0.40070175438596484</v>
      </c>
      <c r="AT40" s="51">
        <v>0.44563869367507236</v>
      </c>
      <c r="AU40" s="51">
        <v>0.52847721822541971</v>
      </c>
      <c r="AV40" s="51">
        <v>0.60741476332340283</v>
      </c>
      <c r="AW40" s="51">
        <v>0.61078773767947225</v>
      </c>
      <c r="AX40" s="51">
        <v>0.62353801169590639</v>
      </c>
      <c r="AY40" s="51">
        <v>0.71666666666666667</v>
      </c>
      <c r="AZ40" s="51">
        <v>0.83207874927620151</v>
      </c>
      <c r="BA40" s="51">
        <v>1.0230375426621161</v>
      </c>
      <c r="BB40" s="51">
        <v>0.53644444444444439</v>
      </c>
      <c r="BC40" s="51">
        <v>0.64245614035087717</v>
      </c>
      <c r="BD40" s="51">
        <v>0.65382882882882887</v>
      </c>
      <c r="BE40" s="51">
        <v>0.68534759358288766</v>
      </c>
      <c r="BF40" s="51">
        <v>0.65344147303814115</v>
      </c>
      <c r="BG40" s="51">
        <v>0.70488630865989355</v>
      </c>
      <c r="BH40" s="51">
        <v>0.70163735597331711</v>
      </c>
      <c r="BI40" s="51">
        <v>0.76018420120439245</v>
      </c>
      <c r="BJ40" s="51">
        <v>0.74200206398348811</v>
      </c>
      <c r="BK40" s="51">
        <v>0.87394957983193278</v>
      </c>
      <c r="BL40" s="51">
        <v>1.055055055055055</v>
      </c>
      <c r="BM40" s="51">
        <v>1.4094232331437855</v>
      </c>
      <c r="BN40" s="51">
        <v>0.81002425222312047</v>
      </c>
      <c r="BO40" s="51">
        <v>0.70801978069232419</v>
      </c>
      <c r="BP40" s="51">
        <v>0.74490167516387473</v>
      </c>
      <c r="BQ40" s="51">
        <v>0.74133042529989102</v>
      </c>
      <c r="BR40" s="51">
        <v>0.71282289969746349</v>
      </c>
      <c r="BS40" s="51">
        <v>0.69963008631319357</v>
      </c>
      <c r="BT40" s="51">
        <v>0.70767778477029575</v>
      </c>
      <c r="BU40" s="51">
        <v>0.78476821192052981</v>
      </c>
      <c r="BV40" s="51">
        <v>0.72141768292682928</v>
      </c>
      <c r="BW40" s="51">
        <v>0.85523282618718299</v>
      </c>
      <c r="BX40" s="51">
        <v>1.0192427063935443</v>
      </c>
      <c r="BY40" s="51">
        <v>1.1639185257032008</v>
      </c>
      <c r="BZ40" s="51">
        <v>0.64686825053995678</v>
      </c>
      <c r="CA40" s="51">
        <v>0.72841575859178542</v>
      </c>
      <c r="CB40" s="51">
        <v>0.73144236572118293</v>
      </c>
      <c r="CC40" s="51">
        <v>0.85759897828863341</v>
      </c>
      <c r="CD40" s="51">
        <v>0.85397260273972586</v>
      </c>
      <c r="CE40" s="51">
        <v>0.79715663874079712</v>
      </c>
      <c r="CF40" s="51">
        <v>0.81429011395133966</v>
      </c>
      <c r="CG40" s="51">
        <v>0.8680089485458613</v>
      </c>
      <c r="CH40" s="51">
        <v>0.76151676590410533</v>
      </c>
      <c r="CI40" s="51">
        <v>0.80782122905027931</v>
      </c>
      <c r="CJ40" s="51">
        <v>0.80062864840592729</v>
      </c>
      <c r="CK40" s="51">
        <v>1.0921474358974359</v>
      </c>
      <c r="CL40" s="51">
        <v>0.77164248947122127</v>
      </c>
      <c r="CM40" s="51">
        <v>0.78642567318332723</v>
      </c>
      <c r="CN40" s="51">
        <v>0.83769303498266623</v>
      </c>
      <c r="CO40" s="51">
        <v>0.82383271268977365</v>
      </c>
      <c r="CP40" s="51">
        <v>0.71247406041042194</v>
      </c>
      <c r="CQ40" s="51">
        <v>0.7206424433912586</v>
      </c>
      <c r="CR40" s="51">
        <v>0.65945045795170687</v>
      </c>
      <c r="CS40" s="51">
        <v>0.61821266968325794</v>
      </c>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c r="AML40" s="52"/>
      <c r="AMM40" s="52"/>
      <c r="AMN40" s="52"/>
      <c r="AMO40" s="52"/>
      <c r="AMP40" s="52"/>
      <c r="AMQ40" s="52"/>
      <c r="AMR40" s="52"/>
      <c r="AMS40" s="52"/>
      <c r="AMT40" s="52"/>
      <c r="AMU40" s="52"/>
      <c r="AMV40" s="52"/>
      <c r="AMW40" s="52"/>
      <c r="AMX40" s="52"/>
      <c r="AMY40" s="52"/>
      <c r="AMZ40" s="52"/>
      <c r="ANA40" s="52"/>
      <c r="ANB40" s="52"/>
      <c r="ANC40" s="52"/>
      <c r="AND40" s="52"/>
      <c r="ANE40" s="52"/>
      <c r="ANF40" s="52"/>
      <c r="ANG40" s="52"/>
      <c r="ANH40" s="52"/>
      <c r="ANI40" s="52"/>
      <c r="ANJ40" s="52"/>
      <c r="ANK40" s="52"/>
      <c r="ANL40" s="52"/>
      <c r="ANM40" s="52"/>
      <c r="ANN40" s="52"/>
      <c r="ANO40" s="52"/>
      <c r="ANP40" s="52"/>
      <c r="ANQ40" s="52"/>
      <c r="ANR40" s="52"/>
      <c r="ANS40" s="52"/>
      <c r="ANT40" s="52"/>
      <c r="ANU40" s="52"/>
      <c r="ANV40" s="52"/>
      <c r="ANW40" s="52"/>
      <c r="ANX40" s="52"/>
      <c r="ANY40" s="52"/>
      <c r="ANZ40" s="52"/>
      <c r="AOA40" s="52"/>
      <c r="AOB40" s="52"/>
      <c r="AOC40" s="52"/>
      <c r="AOD40" s="52"/>
      <c r="AOE40" s="52"/>
      <c r="AOF40" s="52"/>
      <c r="AOG40" s="52"/>
      <c r="AOH40" s="52"/>
      <c r="AOI40" s="52"/>
      <c r="AOJ40" s="52"/>
      <c r="AOK40" s="52"/>
      <c r="AOL40" s="52"/>
      <c r="AOM40" s="52"/>
      <c r="AON40" s="52"/>
      <c r="AOO40" s="52"/>
      <c r="AOP40" s="52"/>
      <c r="AOQ40" s="52"/>
      <c r="AOR40" s="52"/>
      <c r="AOS40" s="52"/>
      <c r="AOT40" s="52"/>
      <c r="AOU40" s="52"/>
      <c r="AOV40" s="52"/>
      <c r="AOW40" s="52"/>
      <c r="AOX40" s="52"/>
      <c r="AOY40" s="52"/>
      <c r="AOZ40" s="52"/>
      <c r="APA40" s="52"/>
      <c r="APB40" s="52"/>
      <c r="APC40" s="52"/>
      <c r="APD40" s="52"/>
      <c r="APE40" s="52"/>
      <c r="APF40" s="52"/>
      <c r="APG40" s="52"/>
      <c r="APH40" s="52"/>
      <c r="API40" s="52"/>
      <c r="APJ40" s="52"/>
      <c r="APK40" s="52"/>
      <c r="APL40" s="52"/>
      <c r="APM40" s="52"/>
      <c r="APN40" s="52"/>
      <c r="APO40" s="52"/>
      <c r="APP40" s="52"/>
      <c r="APQ40" s="52"/>
      <c r="APR40" s="52"/>
      <c r="APS40" s="52"/>
      <c r="APT40" s="52"/>
      <c r="APU40" s="52"/>
      <c r="APV40" s="52"/>
      <c r="APW40" s="52"/>
      <c r="APX40" s="52"/>
      <c r="APY40" s="52"/>
      <c r="APZ40" s="52"/>
      <c r="AQA40" s="52"/>
      <c r="AQB40" s="52"/>
      <c r="AQC40" s="52"/>
      <c r="AQD40" s="52"/>
      <c r="AQE40" s="52"/>
      <c r="AQF40" s="52"/>
      <c r="AQG40" s="52"/>
      <c r="AQH40" s="52"/>
      <c r="AQI40" s="52"/>
      <c r="AQJ40" s="52"/>
      <c r="AQK40" s="52"/>
      <c r="AQL40" s="52"/>
      <c r="AQM40" s="52"/>
      <c r="AQN40" s="52"/>
      <c r="AQO40" s="52"/>
      <c r="AQP40" s="52"/>
      <c r="AQQ40" s="52"/>
      <c r="AQR40" s="52"/>
      <c r="AQS40" s="52"/>
      <c r="AQT40" s="52"/>
      <c r="AQU40" s="52"/>
      <c r="AQV40" s="52"/>
      <c r="AQW40" s="52"/>
      <c r="AQX40" s="52"/>
      <c r="AQY40" s="52"/>
      <c r="AQZ40" s="52"/>
      <c r="ARA40" s="52"/>
      <c r="ARB40" s="52"/>
      <c r="ARC40" s="52"/>
      <c r="ARD40" s="52"/>
      <c r="ARE40" s="52"/>
      <c r="ARF40" s="52"/>
      <c r="ARG40" s="52"/>
      <c r="ARH40" s="52"/>
      <c r="ARI40" s="52"/>
      <c r="ARJ40" s="52"/>
      <c r="ARK40" s="52"/>
      <c r="ARL40" s="52"/>
      <c r="ARM40" s="52"/>
      <c r="ARN40" s="52"/>
      <c r="ARO40" s="52"/>
      <c r="ARP40" s="52"/>
      <c r="ARQ40" s="52"/>
      <c r="ARR40" s="52"/>
      <c r="ARS40" s="52"/>
      <c r="ART40" s="52"/>
      <c r="ARU40" s="52"/>
      <c r="ARV40" s="52"/>
      <c r="ARW40" s="52"/>
      <c r="ARX40" s="52"/>
      <c r="ARY40" s="52"/>
      <c r="ARZ40" s="52"/>
      <c r="ASA40" s="52"/>
      <c r="ASB40" s="52"/>
      <c r="ASC40" s="52"/>
      <c r="ASD40" s="52"/>
      <c r="ASE40" s="52"/>
      <c r="ASF40" s="52"/>
      <c r="ASG40" s="52"/>
      <c r="ASH40" s="52"/>
      <c r="ASI40" s="52"/>
      <c r="ASJ40" s="52"/>
      <c r="ASK40" s="52"/>
      <c r="ASL40" s="52"/>
      <c r="ASM40" s="52"/>
      <c r="ASN40" s="52"/>
      <c r="ASO40" s="52"/>
      <c r="ASP40" s="52"/>
      <c r="ASQ40" s="52"/>
      <c r="ASR40" s="52"/>
      <c r="ASS40" s="52"/>
      <c r="AST40" s="52"/>
      <c r="ASU40" s="52"/>
      <c r="ASV40" s="52"/>
      <c r="ASW40" s="52"/>
      <c r="ASX40" s="52"/>
      <c r="ASY40" s="52"/>
      <c r="ASZ40" s="52"/>
      <c r="ATA40" s="52"/>
      <c r="ATB40" s="52"/>
      <c r="ATC40" s="52"/>
      <c r="ATD40" s="52"/>
      <c r="ATE40" s="52"/>
      <c r="ATF40" s="52"/>
      <c r="ATG40" s="52"/>
      <c r="ATH40" s="52"/>
      <c r="ATI40" s="52"/>
      <c r="ATJ40" s="52"/>
      <c r="ATK40" s="52"/>
      <c r="ATL40" s="52"/>
      <c r="ATM40" s="52"/>
      <c r="ATN40" s="52"/>
      <c r="ATO40" s="52"/>
      <c r="ATP40" s="52"/>
      <c r="ATQ40" s="52"/>
      <c r="ATR40" s="52"/>
      <c r="ATS40" s="52"/>
      <c r="ATT40" s="52"/>
      <c r="ATU40" s="52"/>
      <c r="ATV40" s="52"/>
      <c r="ATW40" s="52"/>
      <c r="ATX40" s="52"/>
      <c r="ATY40" s="52"/>
      <c r="ATZ40" s="52"/>
      <c r="AUA40" s="52"/>
      <c r="AUB40" s="52"/>
      <c r="AUC40" s="52"/>
      <c r="AUD40" s="52"/>
      <c r="AUE40" s="52"/>
      <c r="AUF40" s="52"/>
      <c r="AUG40" s="52"/>
      <c r="AUH40" s="52"/>
      <c r="AUI40" s="52"/>
      <c r="AUJ40" s="52"/>
      <c r="AUK40" s="52"/>
    </row>
    <row r="41" spans="1:1233" x14ac:dyDescent="0.2">
      <c r="A41" s="41" t="s">
        <v>140</v>
      </c>
      <c r="C41" s="41" t="s">
        <v>130</v>
      </c>
      <c r="D41" s="79" t="s">
        <v>81</v>
      </c>
      <c r="E41" s="78">
        <v>45552</v>
      </c>
      <c r="F41" s="44">
        <v>6.1695210166645147</v>
      </c>
      <c r="G41" s="44">
        <v>6.2805844775872988</v>
      </c>
      <c r="H41" s="44">
        <v>6.4467492999524092</v>
      </c>
      <c r="I41" s="44">
        <v>6.4426544875740452</v>
      </c>
      <c r="J41" s="44">
        <v>6.7520509630280019</v>
      </c>
      <c r="K41" s="44">
        <v>6.5671840084251869</v>
      </c>
      <c r="L41" s="44">
        <v>6.7143076505094363</v>
      </c>
      <c r="M41" s="44">
        <v>6.5444465990309828</v>
      </c>
      <c r="N41" s="44">
        <v>6.6632526660107381</v>
      </c>
      <c r="O41" s="44">
        <v>6.8034641679294401</v>
      </c>
      <c r="P41" s="44">
        <v>6.7363336644559464</v>
      </c>
      <c r="Q41" s="44">
        <v>6.7438825287739705</v>
      </c>
      <c r="R41" s="44">
        <v>6.8072946035598667</v>
      </c>
      <c r="S41" s="44">
        <v>6.8706299889074298</v>
      </c>
      <c r="T41" s="44">
        <v>6.7740900949047527</v>
      </c>
      <c r="U41" s="44">
        <v>6.8019838599552997</v>
      </c>
      <c r="V41" s="44">
        <v>7.358662402099637</v>
      </c>
      <c r="W41" s="44">
        <v>6.8497633981799293</v>
      </c>
      <c r="X41" s="44">
        <v>6.972793438697348</v>
      </c>
      <c r="Y41" s="44">
        <v>7.0156053176467958</v>
      </c>
      <c r="Z41" s="44">
        <v>6.8464233713262121</v>
      </c>
      <c r="AA41" s="44">
        <v>6.7951070372942475</v>
      </c>
      <c r="AB41" s="44">
        <v>6.869092163854539</v>
      </c>
      <c r="AC41" s="44">
        <v>6.9242389335169312</v>
      </c>
      <c r="AD41" s="44">
        <v>6.8235981727065473</v>
      </c>
      <c r="AE41" s="44">
        <v>6.5176718943371634</v>
      </c>
      <c r="AF41" s="44">
        <v>6.7903260562571131</v>
      </c>
      <c r="AG41" s="44">
        <v>7.5101835780293555</v>
      </c>
      <c r="AH41" s="44">
        <v>6.8325698279199623</v>
      </c>
      <c r="AI41" s="44">
        <v>6.9500994193800949</v>
      </c>
      <c r="AJ41" s="44">
        <v>6.7363185283825908</v>
      </c>
      <c r="AK41" s="44">
        <v>6.7257434584650806</v>
      </c>
      <c r="AL41" s="44">
        <v>6.86039598517619</v>
      </c>
      <c r="AM41" s="44">
        <v>6.7782948960828318</v>
      </c>
      <c r="AN41" s="44">
        <v>6.4983471649487816</v>
      </c>
      <c r="AO41" s="44">
        <v>6.6263206470240128</v>
      </c>
      <c r="AP41" s="44">
        <v>6.4090332323658838</v>
      </c>
      <c r="AQ41" s="44">
        <v>6.664115422191986</v>
      </c>
      <c r="AR41" s="44">
        <v>6.3972351677212727</v>
      </c>
      <c r="AS41" s="44">
        <v>6.3639680966296233</v>
      </c>
      <c r="AT41" s="44">
        <v>5.9463204426822811</v>
      </c>
      <c r="AU41" s="44">
        <v>6.3916862832292507</v>
      </c>
      <c r="AV41" s="44">
        <v>6.5999848884574961</v>
      </c>
      <c r="AW41" s="44">
        <v>6.4317938504059002</v>
      </c>
      <c r="AX41" s="44">
        <v>6.4469864317683081</v>
      </c>
      <c r="AY41" s="44">
        <v>6.5259281178166546</v>
      </c>
      <c r="AZ41" s="44">
        <v>6.6960737274741877</v>
      </c>
      <c r="BA41" s="44">
        <v>6.6423013132724495</v>
      </c>
      <c r="BB41" s="44">
        <v>6.8489399957894062</v>
      </c>
      <c r="BC41" s="44">
        <v>6.6197223281126965</v>
      </c>
      <c r="BD41" s="44">
        <v>7.1273115571513985</v>
      </c>
      <c r="BE41" s="44">
        <v>7.5407423010619787</v>
      </c>
      <c r="BF41" s="44">
        <v>7.3837499391501282</v>
      </c>
      <c r="BG41" s="44">
        <v>7.2813675208323376</v>
      </c>
      <c r="BH41" s="44">
        <v>7.2586967101608959</v>
      </c>
      <c r="BI41" s="44">
        <v>7.3611558179170204</v>
      </c>
      <c r="BJ41" s="44">
        <v>7.5031745669943337</v>
      </c>
      <c r="BK41" s="44">
        <v>7.6061109655969252</v>
      </c>
      <c r="BL41" s="44">
        <v>8.4444375244488814</v>
      </c>
      <c r="BM41" s="44">
        <v>7.9540933283195532</v>
      </c>
      <c r="BN41" s="44">
        <v>8.5490086189738363</v>
      </c>
      <c r="BO41" s="44">
        <v>8.4769467828012122</v>
      </c>
      <c r="BP41" s="44">
        <v>8.6679680648302586</v>
      </c>
      <c r="BQ41" s="44">
        <v>8.8315708545121083</v>
      </c>
      <c r="BR41" s="44">
        <v>8.9209059775977035</v>
      </c>
      <c r="BS41" s="44">
        <v>9.0345344984184184</v>
      </c>
      <c r="BT41" s="44">
        <v>8.6966176244770104</v>
      </c>
      <c r="BU41" s="44">
        <v>9.2408593596811439</v>
      </c>
      <c r="BV41" s="44">
        <v>9.0190230504439945</v>
      </c>
      <c r="BW41" s="44">
        <v>9.2441075610231742</v>
      </c>
      <c r="BX41" s="44">
        <v>9.3538481291347129</v>
      </c>
      <c r="BY41" s="44">
        <v>9.1694019573711731</v>
      </c>
      <c r="BZ41" s="44">
        <v>10.123479114528244</v>
      </c>
      <c r="CA41" s="44">
        <v>10.186011278916425</v>
      </c>
      <c r="CB41" s="44">
        <v>40.050084406332672</v>
      </c>
      <c r="CC41" s="44">
        <v>46.333335860045167</v>
      </c>
      <c r="CD41" s="44">
        <v>38.695339242318141</v>
      </c>
      <c r="CE41" s="44">
        <v>32.766673515597383</v>
      </c>
      <c r="CF41" s="44">
        <v>36.139467949985821</v>
      </c>
      <c r="CG41" s="44">
        <v>39.333881741739937</v>
      </c>
      <c r="CH41" s="44">
        <v>39.528530636016448</v>
      </c>
      <c r="CI41" s="44">
        <v>39.185402916554615</v>
      </c>
      <c r="CJ41" s="44">
        <v>35.772855099106039</v>
      </c>
      <c r="CK41" s="44">
        <v>32.501192843376245</v>
      </c>
      <c r="CL41" s="44">
        <v>34.541273173054449</v>
      </c>
      <c r="CM41" s="44">
        <v>37.628977647654295</v>
      </c>
      <c r="CN41" s="44">
        <v>34.388368560020069</v>
      </c>
      <c r="CO41" s="44">
        <v>38.561856229541604</v>
      </c>
      <c r="CP41" s="44">
        <v>36.65262523587613</v>
      </c>
      <c r="CQ41" s="44">
        <v>34.874232478436248</v>
      </c>
      <c r="CR41" s="44">
        <v>33.583319162975329</v>
      </c>
      <c r="CS41" s="44" t="e">
        <v>#N/A</v>
      </c>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c r="AML41" s="44"/>
      <c r="AMM41" s="44"/>
      <c r="AMN41" s="44"/>
      <c r="AMO41" s="44"/>
      <c r="AMP41" s="44"/>
      <c r="AMQ41" s="44"/>
      <c r="AMR41" s="44"/>
      <c r="AMS41" s="44"/>
      <c r="AMT41" s="44"/>
      <c r="AMU41" s="44"/>
      <c r="AMV41" s="44"/>
      <c r="AMW41" s="44"/>
      <c r="AMX41" s="44"/>
      <c r="AMY41" s="44"/>
      <c r="AMZ41" s="44"/>
      <c r="ANA41" s="44"/>
      <c r="ANB41" s="44"/>
      <c r="ANC41" s="44"/>
      <c r="AND41" s="44"/>
      <c r="ANE41" s="44"/>
      <c r="ANF41" s="44"/>
      <c r="ANG41" s="44"/>
      <c r="ANH41" s="44"/>
      <c r="ANI41" s="44"/>
      <c r="ANJ41" s="44"/>
      <c r="ANK41" s="44"/>
      <c r="ANL41" s="44"/>
      <c r="ANM41" s="44"/>
      <c r="ANN41" s="44"/>
      <c r="ANO41" s="44"/>
      <c r="ANP41" s="44"/>
      <c r="ANQ41" s="44"/>
      <c r="ANR41" s="44"/>
      <c r="ANS41" s="44"/>
      <c r="ANT41" s="44"/>
      <c r="ANU41" s="44"/>
      <c r="ANV41" s="44"/>
      <c r="ANW41" s="44"/>
      <c r="ANX41" s="44"/>
      <c r="ANY41" s="44"/>
      <c r="ANZ41" s="44"/>
      <c r="AOA41" s="44"/>
      <c r="AOB41" s="44"/>
      <c r="AOC41" s="44"/>
      <c r="AOD41" s="44"/>
      <c r="AOE41" s="44"/>
      <c r="AOF41" s="44"/>
      <c r="AOG41" s="44"/>
      <c r="AOH41" s="44"/>
      <c r="AOI41" s="44"/>
      <c r="AOJ41" s="44"/>
      <c r="AOK41" s="44"/>
      <c r="AOL41" s="44"/>
      <c r="AOM41" s="44"/>
      <c r="AON41" s="44"/>
      <c r="AOO41" s="44"/>
      <c r="AOP41" s="44"/>
      <c r="AOQ41" s="44"/>
      <c r="AOR41" s="44"/>
      <c r="AOS41" s="44"/>
      <c r="AOT41" s="44"/>
      <c r="AOU41" s="44"/>
      <c r="AOV41" s="44"/>
      <c r="AOW41" s="44"/>
      <c r="AOX41" s="44"/>
      <c r="AOY41" s="44"/>
      <c r="AOZ41" s="44"/>
      <c r="APA41" s="44"/>
      <c r="APB41" s="44"/>
      <c r="APC41" s="44"/>
      <c r="APD41" s="44"/>
      <c r="APE41" s="44"/>
      <c r="APF41" s="44"/>
      <c r="APG41" s="44"/>
      <c r="APH41" s="44"/>
      <c r="API41" s="44"/>
      <c r="APJ41" s="44"/>
      <c r="APK41" s="44"/>
      <c r="APL41" s="44"/>
      <c r="APM41" s="44"/>
      <c r="APN41" s="44"/>
      <c r="APO41" s="44"/>
      <c r="APP41" s="44"/>
      <c r="APQ41" s="44"/>
      <c r="APR41" s="44"/>
      <c r="APS41" s="44"/>
      <c r="APT41" s="44"/>
      <c r="APU41" s="44"/>
      <c r="APV41" s="44"/>
      <c r="APW41" s="44"/>
      <c r="APX41" s="44"/>
      <c r="APY41" s="44"/>
      <c r="APZ41" s="44"/>
      <c r="AQA41" s="44"/>
      <c r="AQB41" s="44"/>
      <c r="AQC41" s="44"/>
      <c r="AQD41" s="44"/>
      <c r="AQE41" s="44"/>
      <c r="AQF41" s="44"/>
      <c r="AQG41" s="44"/>
      <c r="AQH41" s="44"/>
      <c r="AQI41" s="44"/>
      <c r="AQJ41" s="44"/>
      <c r="AQK41" s="44"/>
      <c r="AQL41" s="44"/>
      <c r="AQM41" s="44"/>
      <c r="AQN41" s="44"/>
      <c r="AQO41" s="44"/>
      <c r="AQP41" s="44"/>
      <c r="AQQ41" s="44"/>
      <c r="AQR41" s="44"/>
      <c r="AQS41" s="44"/>
      <c r="AQT41" s="44"/>
      <c r="AQU41" s="44"/>
      <c r="AQV41" s="44"/>
      <c r="AQW41" s="44"/>
      <c r="AQX41" s="44"/>
      <c r="AQY41" s="44"/>
      <c r="AQZ41" s="44"/>
      <c r="ARA41" s="44"/>
      <c r="ARB41" s="44"/>
      <c r="ARC41" s="44"/>
      <c r="ARD41" s="44"/>
      <c r="ARE41" s="44"/>
      <c r="ARF41" s="44"/>
      <c r="ARG41" s="44"/>
      <c r="ARH41" s="44"/>
      <c r="ARI41" s="44"/>
      <c r="ARJ41" s="44"/>
      <c r="ARK41" s="44"/>
      <c r="ARL41" s="44"/>
      <c r="ARM41" s="44"/>
      <c r="ARN41" s="44"/>
      <c r="ARO41" s="44"/>
      <c r="ARP41" s="44"/>
      <c r="ARQ41" s="44"/>
      <c r="ARR41" s="44"/>
      <c r="ARS41" s="44"/>
      <c r="ART41" s="44"/>
      <c r="ARU41" s="44"/>
      <c r="ARV41" s="44"/>
      <c r="ARW41" s="44"/>
      <c r="ARX41" s="44"/>
      <c r="ARY41" s="44"/>
      <c r="ARZ41" s="44"/>
      <c r="ASA41" s="44"/>
      <c r="ASB41" s="44"/>
      <c r="ASC41" s="44"/>
      <c r="ASD41" s="44"/>
      <c r="ASE41" s="44"/>
      <c r="ASF41" s="44"/>
      <c r="ASG41" s="44"/>
      <c r="ASH41" s="44"/>
      <c r="ASI41" s="44"/>
      <c r="ASJ41" s="44"/>
      <c r="ASK41" s="44"/>
      <c r="ASL41" s="44"/>
      <c r="ASM41" s="44"/>
      <c r="ASN41" s="44"/>
      <c r="ASO41" s="44"/>
      <c r="ASP41" s="44"/>
      <c r="ASQ41" s="44"/>
      <c r="ASR41" s="44"/>
      <c r="ASS41" s="44"/>
      <c r="AST41" s="44"/>
      <c r="ASU41" s="44"/>
      <c r="ASV41" s="44"/>
      <c r="ASW41" s="44"/>
      <c r="ASX41" s="44"/>
      <c r="ASY41" s="44"/>
      <c r="ASZ41" s="44"/>
      <c r="ATA41" s="44"/>
      <c r="ATB41" s="44"/>
      <c r="ATC41" s="44"/>
      <c r="ATD41" s="44"/>
      <c r="ATE41" s="44"/>
      <c r="ATF41" s="44"/>
      <c r="ATG41" s="44"/>
      <c r="ATH41" s="44"/>
      <c r="ATI41" s="44"/>
      <c r="ATJ41" s="44"/>
      <c r="ATK41" s="44"/>
      <c r="ATL41" s="44"/>
      <c r="ATM41" s="44"/>
      <c r="ATN41" s="44"/>
      <c r="ATO41" s="44"/>
      <c r="ATP41" s="44"/>
      <c r="ATQ41" s="44"/>
      <c r="ATR41" s="44"/>
      <c r="ATS41" s="44"/>
      <c r="ATT41" s="44"/>
      <c r="ATU41" s="44"/>
      <c r="ATV41" s="44"/>
      <c r="ATW41" s="44"/>
      <c r="ATX41" s="44"/>
      <c r="ATY41" s="44"/>
      <c r="ATZ41" s="44"/>
      <c r="AUA41" s="44"/>
      <c r="AUB41" s="44"/>
      <c r="AUC41" s="44"/>
      <c r="AUD41" s="44"/>
      <c r="AUE41" s="44"/>
      <c r="AUF41" s="44"/>
      <c r="AUG41" s="44"/>
      <c r="AUH41" s="44"/>
      <c r="AUI41" s="44"/>
      <c r="AUJ41" s="44"/>
      <c r="AUK41" s="44"/>
    </row>
    <row r="42" spans="1:1233" x14ac:dyDescent="0.2">
      <c r="A42" s="41" t="s">
        <v>141</v>
      </c>
      <c r="C42" s="41" t="s">
        <v>130</v>
      </c>
      <c r="D42" s="79" t="s">
        <v>81</v>
      </c>
      <c r="E42" s="78">
        <v>45552</v>
      </c>
      <c r="F42" s="44">
        <v>5.7489610000000004</v>
      </c>
      <c r="G42" s="44">
        <v>5.8468669999999996</v>
      </c>
      <c r="H42" s="44">
        <v>5.9791249999999998</v>
      </c>
      <c r="I42" s="44">
        <v>6.0370160000000004</v>
      </c>
      <c r="J42" s="44">
        <v>6.1977659999999997</v>
      </c>
      <c r="K42" s="44">
        <v>5.9678290000000001</v>
      </c>
      <c r="L42" s="44">
        <v>5.8342890000000001</v>
      </c>
      <c r="M42" s="44">
        <v>5.9496770000000003</v>
      </c>
      <c r="N42" s="44">
        <v>5.9392870000000002</v>
      </c>
      <c r="O42" s="44">
        <v>6.2290330000000003</v>
      </c>
      <c r="P42" s="44">
        <v>6.4034659999999999</v>
      </c>
      <c r="Q42" s="44">
        <v>6.4719239999999996</v>
      </c>
      <c r="R42" s="44">
        <v>6.4182639999999997</v>
      </c>
      <c r="S42" s="44">
        <v>6.3649469999999999</v>
      </c>
      <c r="T42" s="44">
        <v>6.2522339999999996</v>
      </c>
      <c r="U42" s="44">
        <v>5.6846959999999997</v>
      </c>
      <c r="V42" s="44">
        <v>6.1683450000000004</v>
      </c>
      <c r="W42" s="44">
        <v>6.5207189999999997</v>
      </c>
      <c r="X42" s="44">
        <v>6.6652380000000004</v>
      </c>
      <c r="Y42" s="44">
        <v>6.6510300000000004</v>
      </c>
      <c r="Z42" s="44">
        <v>6.8746640000000001</v>
      </c>
      <c r="AA42" s="44">
        <v>6.9320380000000004</v>
      </c>
      <c r="AB42" s="44">
        <v>6.5662839999999996</v>
      </c>
      <c r="AC42" s="44">
        <v>6.199503</v>
      </c>
      <c r="AD42" s="44">
        <v>6.3271559999999996</v>
      </c>
      <c r="AE42" s="44">
        <v>6.2467240000000004</v>
      </c>
      <c r="AF42" s="44">
        <v>6.3887720000000003</v>
      </c>
      <c r="AG42" s="44">
        <v>6.6063289999999997</v>
      </c>
      <c r="AH42" s="44">
        <v>6.8546649999999998</v>
      </c>
      <c r="AI42" s="44">
        <v>6.1919769999999996</v>
      </c>
      <c r="AJ42" s="44">
        <v>6.3185510000000003</v>
      </c>
      <c r="AK42" s="44">
        <v>6.3440909999999997</v>
      </c>
      <c r="AL42" s="44">
        <v>6.1775320000000002</v>
      </c>
      <c r="AM42" s="44">
        <v>6.3259600000000002</v>
      </c>
      <c r="AN42" s="44">
        <v>6.1178140000000001</v>
      </c>
      <c r="AO42" s="44">
        <v>6.0612209999999997</v>
      </c>
      <c r="AP42" s="44">
        <v>6.2088140000000003</v>
      </c>
      <c r="AQ42" s="44">
        <v>6.2128230000000002</v>
      </c>
      <c r="AR42" s="44">
        <v>5.5787630000000004</v>
      </c>
      <c r="AS42" s="44">
        <v>4.4905480000000004</v>
      </c>
      <c r="AT42" s="44">
        <v>4.6221889999999997</v>
      </c>
      <c r="AU42" s="44">
        <v>4.8074890000000003</v>
      </c>
      <c r="AV42" s="44">
        <v>5.0664610000000003</v>
      </c>
      <c r="AW42" s="44">
        <v>5.1065500000000004</v>
      </c>
      <c r="AX42" s="44">
        <v>5.4174769999999999</v>
      </c>
      <c r="AY42" s="44">
        <v>5.4812519999999996</v>
      </c>
      <c r="AZ42" s="44">
        <v>5.5982880000000002</v>
      </c>
      <c r="BA42" s="44">
        <v>5.9422040000000003</v>
      </c>
      <c r="BB42" s="44">
        <v>6.3445720000000003</v>
      </c>
      <c r="BC42" s="44">
        <v>6.3805909999999999</v>
      </c>
      <c r="BD42" s="44">
        <v>6.7942200000000001</v>
      </c>
      <c r="BE42" s="44">
        <v>6.9408839999999996</v>
      </c>
      <c r="BF42" s="44">
        <v>7.2403969999999997</v>
      </c>
      <c r="BG42" s="44">
        <v>7.3612330000000004</v>
      </c>
      <c r="BH42" s="44">
        <v>7.4604889999999999</v>
      </c>
      <c r="BI42" s="44">
        <v>7.4455470000000004</v>
      </c>
      <c r="BJ42" s="44">
        <v>7.3204019999999996</v>
      </c>
      <c r="BK42" s="44">
        <v>7.521909</v>
      </c>
      <c r="BL42" s="44">
        <v>7.8327739999999997</v>
      </c>
      <c r="BM42" s="44">
        <v>8.1477299999999993</v>
      </c>
      <c r="BN42" s="44">
        <v>8.1014859999999995</v>
      </c>
      <c r="BO42" s="44">
        <v>8.629092</v>
      </c>
      <c r="BP42" s="44">
        <v>9.0815280000000005</v>
      </c>
      <c r="BQ42" s="44">
        <v>9.4215750000000007</v>
      </c>
      <c r="BR42" s="44">
        <v>9.3887409999999996</v>
      </c>
      <c r="BS42" s="44">
        <v>9.3189240000000009</v>
      </c>
      <c r="BT42" s="44">
        <v>9.2694910000000004</v>
      </c>
      <c r="BU42" s="44">
        <v>8.9764739999999996</v>
      </c>
      <c r="BV42" s="44">
        <v>8.9719789999999993</v>
      </c>
      <c r="BW42" s="44">
        <v>9.5521189999999994</v>
      </c>
      <c r="BX42" s="44">
        <v>9.2147579999999998</v>
      </c>
      <c r="BY42" s="44">
        <v>8.6177489999999999</v>
      </c>
      <c r="BZ42" s="44">
        <v>9.7279599999999995</v>
      </c>
      <c r="CA42" s="44">
        <v>8.7417739999999995</v>
      </c>
      <c r="CB42" s="44">
        <v>9.0854149999999994</v>
      </c>
      <c r="CC42" s="44">
        <v>8.1608669999999996</v>
      </c>
      <c r="CD42" s="44">
        <v>8.4667589999999997</v>
      </c>
      <c r="CE42" s="44">
        <v>7.8825880000000002</v>
      </c>
      <c r="CF42" s="44">
        <v>8.1974490000000007</v>
      </c>
      <c r="CG42" s="44">
        <v>8.7108489999999996</v>
      </c>
      <c r="CH42" s="44">
        <v>9.1721869999999992</v>
      </c>
      <c r="CI42" s="44">
        <v>8.6753049999999998</v>
      </c>
      <c r="CJ42" s="44">
        <v>8.7202450000000002</v>
      </c>
      <c r="CK42" s="44">
        <v>8.7132919999999991</v>
      </c>
      <c r="CL42" s="44">
        <v>8.3439110000000003</v>
      </c>
      <c r="CM42" s="44">
        <v>8.7803050000000002</v>
      </c>
      <c r="CN42" s="44">
        <v>8.3841059999999992</v>
      </c>
      <c r="CO42" s="44">
        <v>8.5502690000000001</v>
      </c>
      <c r="CP42" s="44">
        <v>8.6453059999999997</v>
      </c>
      <c r="CQ42" s="44">
        <v>8.3569770000000005</v>
      </c>
      <c r="CR42" s="44">
        <v>8.6459569999999992</v>
      </c>
      <c r="CS42" s="44" t="e">
        <v>#N/A</v>
      </c>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c r="AML42" s="44"/>
      <c r="AMM42" s="44"/>
      <c r="AMN42" s="44"/>
      <c r="AMO42" s="44"/>
      <c r="AMP42" s="44"/>
      <c r="AMQ42" s="44"/>
      <c r="AMR42" s="44"/>
      <c r="AMS42" s="44"/>
      <c r="AMT42" s="44"/>
      <c r="AMU42" s="44"/>
      <c r="AMV42" s="44"/>
      <c r="AMW42" s="44"/>
      <c r="AMX42" s="44"/>
      <c r="AMY42" s="44"/>
      <c r="AMZ42" s="44"/>
      <c r="ANA42" s="44"/>
      <c r="ANB42" s="44"/>
      <c r="ANC42" s="44"/>
      <c r="AND42" s="44"/>
      <c r="ANE42" s="44"/>
      <c r="ANF42" s="44"/>
      <c r="ANG42" s="44"/>
      <c r="ANH42" s="44"/>
      <c r="ANI42" s="44"/>
      <c r="ANJ42" s="44"/>
      <c r="ANK42" s="44"/>
      <c r="ANL42" s="44"/>
      <c r="ANM42" s="44"/>
      <c r="ANN42" s="44"/>
      <c r="ANO42" s="44"/>
      <c r="ANP42" s="44"/>
      <c r="ANQ42" s="44"/>
      <c r="ANR42" s="44"/>
      <c r="ANS42" s="44"/>
      <c r="ANT42" s="44"/>
      <c r="ANU42" s="44"/>
      <c r="ANV42" s="44"/>
      <c r="ANW42" s="44"/>
      <c r="ANX42" s="44"/>
      <c r="ANY42" s="44"/>
      <c r="ANZ42" s="44"/>
      <c r="AOA42" s="44"/>
      <c r="AOB42" s="44"/>
      <c r="AOC42" s="44"/>
      <c r="AOD42" s="44"/>
      <c r="AOE42" s="44"/>
      <c r="AOF42" s="44"/>
      <c r="AOG42" s="44"/>
      <c r="AOH42" s="44"/>
      <c r="AOI42" s="44"/>
      <c r="AOJ42" s="44"/>
      <c r="AOK42" s="44"/>
      <c r="AOL42" s="44"/>
      <c r="AOM42" s="44"/>
      <c r="AON42" s="44"/>
      <c r="AOO42" s="44"/>
      <c r="AOP42" s="44"/>
      <c r="AOQ42" s="44"/>
      <c r="AOR42" s="44"/>
      <c r="AOS42" s="44"/>
      <c r="AOT42" s="44"/>
      <c r="AOU42" s="44"/>
      <c r="AOV42" s="44"/>
      <c r="AOW42" s="44"/>
      <c r="AOX42" s="44"/>
      <c r="AOY42" s="44"/>
      <c r="AOZ42" s="44"/>
      <c r="APA42" s="44"/>
      <c r="APB42" s="44"/>
      <c r="APC42" s="44"/>
      <c r="APD42" s="44"/>
      <c r="APE42" s="44"/>
      <c r="APF42" s="44"/>
      <c r="APG42" s="44"/>
      <c r="APH42" s="44"/>
      <c r="API42" s="44"/>
      <c r="APJ42" s="44"/>
      <c r="APK42" s="44"/>
      <c r="APL42" s="44"/>
      <c r="APM42" s="44"/>
      <c r="APN42" s="44"/>
      <c r="APO42" s="44"/>
      <c r="APP42" s="44"/>
      <c r="APQ42" s="44"/>
      <c r="APR42" s="44"/>
      <c r="APS42" s="44"/>
      <c r="APT42" s="44"/>
      <c r="APU42" s="44"/>
      <c r="APV42" s="44"/>
      <c r="APW42" s="44"/>
      <c r="APX42" s="44"/>
      <c r="APY42" s="44"/>
      <c r="APZ42" s="44"/>
      <c r="AQA42" s="44"/>
      <c r="AQB42" s="44"/>
      <c r="AQC42" s="44"/>
      <c r="AQD42" s="44"/>
      <c r="AQE42" s="44"/>
      <c r="AQF42" s="44"/>
      <c r="AQG42" s="44"/>
      <c r="AQH42" s="44"/>
      <c r="AQI42" s="44"/>
      <c r="AQJ42" s="44"/>
      <c r="AQK42" s="44"/>
      <c r="AQL42" s="44"/>
      <c r="AQM42" s="44"/>
      <c r="AQN42" s="44"/>
      <c r="AQO42" s="44"/>
      <c r="AQP42" s="44"/>
      <c r="AQQ42" s="44"/>
      <c r="AQR42" s="44"/>
      <c r="AQS42" s="44"/>
      <c r="AQT42" s="44"/>
      <c r="AQU42" s="44"/>
      <c r="AQV42" s="44"/>
      <c r="AQW42" s="44"/>
      <c r="AQX42" s="44"/>
      <c r="AQY42" s="44"/>
      <c r="AQZ42" s="44"/>
      <c r="ARA42" s="44"/>
      <c r="ARB42" s="44"/>
      <c r="ARC42" s="44"/>
      <c r="ARD42" s="44"/>
      <c r="ARE42" s="44"/>
      <c r="ARF42" s="44"/>
      <c r="ARG42" s="44"/>
      <c r="ARH42" s="44"/>
      <c r="ARI42" s="44"/>
      <c r="ARJ42" s="44"/>
      <c r="ARK42" s="44"/>
      <c r="ARL42" s="44"/>
      <c r="ARM42" s="44"/>
      <c r="ARN42" s="44"/>
      <c r="ARO42" s="44"/>
      <c r="ARP42" s="44"/>
      <c r="ARQ42" s="44"/>
      <c r="ARR42" s="44"/>
      <c r="ARS42" s="44"/>
      <c r="ART42" s="44"/>
      <c r="ARU42" s="44"/>
      <c r="ARV42" s="44"/>
      <c r="ARW42" s="44"/>
      <c r="ARX42" s="44"/>
      <c r="ARY42" s="44"/>
      <c r="ARZ42" s="44"/>
      <c r="ASA42" s="44"/>
      <c r="ASB42" s="44"/>
      <c r="ASC42" s="44"/>
      <c r="ASD42" s="44"/>
      <c r="ASE42" s="44"/>
      <c r="ASF42" s="44"/>
      <c r="ASG42" s="44"/>
      <c r="ASH42" s="44"/>
      <c r="ASI42" s="44"/>
      <c r="ASJ42" s="44"/>
      <c r="ASK42" s="44"/>
      <c r="ASL42" s="44"/>
      <c r="ASM42" s="44"/>
      <c r="ASN42" s="44"/>
      <c r="ASO42" s="44"/>
      <c r="ASP42" s="44"/>
      <c r="ASQ42" s="44"/>
      <c r="ASR42" s="44"/>
      <c r="ASS42" s="44"/>
      <c r="AST42" s="44"/>
      <c r="ASU42" s="44"/>
      <c r="ASV42" s="44"/>
      <c r="ASW42" s="44"/>
      <c r="ASX42" s="44"/>
      <c r="ASY42" s="44"/>
      <c r="ASZ42" s="44"/>
      <c r="ATA42" s="44"/>
      <c r="ATB42" s="44"/>
      <c r="ATC42" s="44"/>
      <c r="ATD42" s="44"/>
      <c r="ATE42" s="44"/>
      <c r="ATF42" s="44"/>
      <c r="ATG42" s="44"/>
      <c r="ATH42" s="44"/>
      <c r="ATI42" s="44"/>
      <c r="ATJ42" s="44"/>
      <c r="ATK42" s="44"/>
      <c r="ATL42" s="44"/>
      <c r="ATM42" s="44"/>
      <c r="ATN42" s="44"/>
      <c r="ATO42" s="44"/>
      <c r="ATP42" s="44"/>
      <c r="ATQ42" s="44"/>
      <c r="ATR42" s="44"/>
      <c r="ATS42" s="44"/>
      <c r="ATT42" s="44"/>
      <c r="ATU42" s="44"/>
      <c r="ATV42" s="44"/>
      <c r="ATW42" s="44"/>
      <c r="ATX42" s="44"/>
      <c r="ATY42" s="44"/>
      <c r="ATZ42" s="44"/>
      <c r="AUA42" s="44"/>
      <c r="AUB42" s="44"/>
      <c r="AUC42" s="44"/>
      <c r="AUD42" s="44"/>
      <c r="AUE42" s="44"/>
      <c r="AUF42" s="44"/>
      <c r="AUG42" s="44"/>
      <c r="AUH42" s="44"/>
      <c r="AUI42" s="44"/>
      <c r="AUJ42" s="44"/>
      <c r="AUK42" s="44"/>
    </row>
    <row r="43" spans="1:1233" x14ac:dyDescent="0.2">
      <c r="A43" s="41" t="s">
        <v>142</v>
      </c>
      <c r="D43" s="79" t="s">
        <v>81</v>
      </c>
      <c r="E43" s="78">
        <v>43714</v>
      </c>
      <c r="F43" s="45">
        <v>0</v>
      </c>
      <c r="G43" s="45">
        <v>401</v>
      </c>
      <c r="H43" s="45">
        <v>327</v>
      </c>
      <c r="I43" s="45">
        <v>229</v>
      </c>
      <c r="J43" s="45">
        <v>253</v>
      </c>
      <c r="K43" s="45">
        <v>292</v>
      </c>
      <c r="L43" s="45">
        <v>246</v>
      </c>
      <c r="M43" s="45">
        <v>297</v>
      </c>
      <c r="N43" s="45">
        <v>296</v>
      </c>
      <c r="O43" s="45">
        <v>334</v>
      </c>
      <c r="P43" s="45">
        <v>612</v>
      </c>
      <c r="Q43" s="45">
        <v>162</v>
      </c>
      <c r="R43" s="45">
        <v>0</v>
      </c>
      <c r="S43" s="45">
        <v>557</v>
      </c>
      <c r="T43" s="45">
        <v>256</v>
      </c>
      <c r="U43" s="45">
        <v>152</v>
      </c>
      <c r="V43" s="45">
        <v>284</v>
      </c>
      <c r="W43" s="45">
        <v>248</v>
      </c>
      <c r="X43" s="45">
        <v>189</v>
      </c>
      <c r="Y43" s="45">
        <v>172</v>
      </c>
      <c r="Z43" s="45">
        <v>434</v>
      </c>
      <c r="AA43" s="45">
        <v>437</v>
      </c>
      <c r="AB43" s="45">
        <v>349</v>
      </c>
      <c r="AC43" s="45">
        <v>36</v>
      </c>
      <c r="AD43" s="45" t="e">
        <v>#N/A</v>
      </c>
      <c r="AE43" s="45" t="e">
        <v>#N/A</v>
      </c>
      <c r="AF43" s="45" t="e">
        <v>#N/A</v>
      </c>
      <c r="AG43" s="45" t="e">
        <v>#N/A</v>
      </c>
      <c r="AH43" s="45" t="e">
        <v>#N/A</v>
      </c>
      <c r="AI43" s="45" t="e">
        <v>#N/A</v>
      </c>
      <c r="AJ43" s="45" t="e">
        <v>#N/A</v>
      </c>
      <c r="AK43" s="45" t="e">
        <v>#N/A</v>
      </c>
      <c r="AL43" s="45" t="e">
        <v>#N/A</v>
      </c>
      <c r="AM43" s="45" t="e">
        <v>#N/A</v>
      </c>
      <c r="AN43" s="45" t="e">
        <v>#N/A</v>
      </c>
      <c r="AO43" s="45" t="e">
        <v>#N/A</v>
      </c>
      <c r="AP43" s="45" t="e">
        <v>#N/A</v>
      </c>
      <c r="AQ43" s="45" t="e">
        <v>#N/A</v>
      </c>
      <c r="AR43" s="45" t="e">
        <v>#N/A</v>
      </c>
      <c r="AS43" s="45" t="e">
        <v>#N/A</v>
      </c>
      <c r="AT43" s="45" t="e">
        <v>#N/A</v>
      </c>
      <c r="AU43" s="45" t="e">
        <v>#N/A</v>
      </c>
      <c r="AV43" s="45" t="e">
        <v>#N/A</v>
      </c>
      <c r="AW43" s="45" t="e">
        <v>#N/A</v>
      </c>
      <c r="AX43" s="45" t="e">
        <v>#N/A</v>
      </c>
      <c r="AY43" s="45" t="e">
        <v>#N/A</v>
      </c>
      <c r="AZ43" s="45" t="e">
        <v>#N/A</v>
      </c>
      <c r="BA43" s="45" t="e">
        <v>#N/A</v>
      </c>
      <c r="BB43" s="45" t="e">
        <v>#N/A</v>
      </c>
      <c r="BC43" s="45" t="e">
        <v>#N/A</v>
      </c>
      <c r="BD43" s="45" t="e">
        <v>#N/A</v>
      </c>
      <c r="BE43" s="45" t="e">
        <v>#N/A</v>
      </c>
      <c r="BF43" s="45" t="e">
        <v>#N/A</v>
      </c>
      <c r="BG43" s="45" t="e">
        <v>#N/A</v>
      </c>
      <c r="BH43" s="45" t="e">
        <v>#N/A</v>
      </c>
      <c r="BI43" s="45" t="e">
        <v>#N/A</v>
      </c>
      <c r="BJ43" s="45" t="e">
        <v>#N/A</v>
      </c>
      <c r="BK43" s="45" t="e">
        <v>#N/A</v>
      </c>
      <c r="BL43" s="45" t="e">
        <v>#N/A</v>
      </c>
      <c r="BM43" s="45" t="e">
        <v>#N/A</v>
      </c>
      <c r="BN43" s="45" t="e">
        <v>#N/A</v>
      </c>
      <c r="BO43" s="45" t="e">
        <v>#N/A</v>
      </c>
      <c r="BP43" s="45" t="e">
        <v>#N/A</v>
      </c>
      <c r="BQ43" s="45" t="e">
        <v>#N/A</v>
      </c>
      <c r="BR43" s="45" t="e">
        <v>#N/A</v>
      </c>
      <c r="BS43" s="45" t="e">
        <v>#N/A</v>
      </c>
      <c r="BT43" s="45" t="e">
        <v>#N/A</v>
      </c>
      <c r="BU43" s="45" t="e">
        <v>#N/A</v>
      </c>
      <c r="BV43" s="45" t="e">
        <v>#N/A</v>
      </c>
      <c r="BW43" s="45" t="e">
        <v>#N/A</v>
      </c>
      <c r="BX43" s="45" t="e">
        <v>#N/A</v>
      </c>
      <c r="BY43" s="45" t="e">
        <v>#N/A</v>
      </c>
      <c r="BZ43" s="45" t="e">
        <v>#N/A</v>
      </c>
      <c r="CA43" s="45" t="e">
        <v>#N/A</v>
      </c>
      <c r="CB43" s="45" t="e">
        <v>#N/A</v>
      </c>
      <c r="CC43" s="45" t="e">
        <v>#N/A</v>
      </c>
      <c r="CD43" s="45" t="e">
        <v>#N/A</v>
      </c>
      <c r="CE43" s="45" t="e">
        <v>#N/A</v>
      </c>
      <c r="CF43" s="45" t="e">
        <v>#N/A</v>
      </c>
      <c r="CG43" s="45" t="e">
        <v>#N/A</v>
      </c>
      <c r="CH43" s="45" t="e">
        <v>#N/A</v>
      </c>
      <c r="CI43" s="45" t="e">
        <v>#N/A</v>
      </c>
      <c r="CJ43" s="45" t="e">
        <v>#N/A</v>
      </c>
      <c r="CK43" s="45" t="e">
        <v>#N/A</v>
      </c>
      <c r="CL43" s="45" t="e">
        <v>#N/A</v>
      </c>
      <c r="CM43" s="45" t="e">
        <v>#N/A</v>
      </c>
      <c r="CN43" s="45" t="e">
        <v>#N/A</v>
      </c>
      <c r="CO43" s="45" t="e">
        <v>#N/A</v>
      </c>
      <c r="CP43" s="45" t="e">
        <v>#N/A</v>
      </c>
      <c r="CQ43" s="45" t="e">
        <v>#N/A</v>
      </c>
      <c r="CR43" s="45" t="e">
        <v>#N/A</v>
      </c>
      <c r="CS43" s="45" t="e">
        <v>#N/A</v>
      </c>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45"/>
      <c r="ED43" s="45"/>
      <c r="EE43" s="45"/>
      <c r="EF43" s="45"/>
      <c r="EG43" s="45"/>
      <c r="EH43" s="45"/>
      <c r="EI43" s="45"/>
      <c r="EJ43" s="45"/>
      <c r="EK43" s="45"/>
      <c r="EL43" s="45"/>
      <c r="EM43" s="45"/>
      <c r="EN43" s="45"/>
      <c r="EO43" s="45"/>
      <c r="EP43" s="45"/>
      <c r="EQ43" s="45"/>
      <c r="ER43" s="45"/>
      <c r="ES43" s="45"/>
      <c r="ET43" s="45"/>
      <c r="EU43" s="45"/>
      <c r="EV43" s="45"/>
      <c r="EW43" s="45"/>
      <c r="EX43" s="45"/>
      <c r="EY43" s="45"/>
      <c r="EZ43" s="45"/>
      <c r="FA43" s="45"/>
      <c r="FB43" s="45"/>
      <c r="FC43" s="45"/>
      <c r="FD43" s="45"/>
      <c r="FE43" s="45"/>
      <c r="FF43" s="45"/>
      <c r="FG43" s="45"/>
      <c r="FH43" s="45"/>
      <c r="FI43" s="45"/>
      <c r="FJ43" s="45"/>
      <c r="FK43" s="45"/>
      <c r="FL43" s="45"/>
      <c r="FM43" s="45"/>
      <c r="FN43" s="45"/>
      <c r="FO43" s="45"/>
      <c r="FP43" s="45"/>
      <c r="FQ43" s="45"/>
      <c r="FR43" s="45"/>
      <c r="FS43" s="45"/>
      <c r="FT43" s="45"/>
      <c r="FU43" s="45"/>
      <c r="FV43" s="45"/>
      <c r="FW43" s="45"/>
      <c r="FX43" s="45"/>
      <c r="FY43" s="45"/>
      <c r="FZ43" s="45"/>
      <c r="GA43" s="45"/>
      <c r="GB43" s="45"/>
      <c r="GC43" s="45"/>
      <c r="GD43" s="45"/>
      <c r="GE43" s="45"/>
      <c r="GF43" s="45"/>
      <c r="GG43" s="45"/>
      <c r="GH43" s="45"/>
      <c r="GI43" s="45"/>
      <c r="GJ43" s="45"/>
      <c r="GK43" s="45"/>
      <c r="GL43" s="45"/>
      <c r="GM43" s="45"/>
      <c r="GN43" s="45"/>
      <c r="GO43" s="45"/>
      <c r="GP43" s="45"/>
      <c r="GQ43" s="45"/>
      <c r="GR43" s="45"/>
      <c r="GS43" s="45"/>
      <c r="GT43" s="45"/>
      <c r="GU43" s="45"/>
      <c r="GV43" s="45"/>
      <c r="GW43" s="45"/>
      <c r="GX43" s="45"/>
      <c r="GY43" s="45"/>
      <c r="GZ43" s="45"/>
      <c r="HA43" s="45"/>
      <c r="HB43" s="45"/>
      <c r="HC43" s="45"/>
      <c r="HD43" s="45"/>
      <c r="HE43" s="45"/>
      <c r="HF43" s="45"/>
      <c r="HG43" s="45"/>
      <c r="HH43" s="45"/>
      <c r="HI43" s="45"/>
      <c r="HJ43" s="45"/>
      <c r="HK43" s="45"/>
      <c r="HL43" s="45"/>
      <c r="HM43" s="45"/>
      <c r="HN43" s="45"/>
      <c r="HO43" s="45"/>
      <c r="HP43" s="45"/>
      <c r="HQ43" s="45"/>
      <c r="HR43" s="45"/>
      <c r="HS43" s="45"/>
      <c r="HT43" s="45"/>
      <c r="HU43" s="45"/>
      <c r="HV43" s="45"/>
      <c r="HW43" s="45"/>
      <c r="HX43" s="45"/>
      <c r="HY43" s="45"/>
      <c r="HZ43" s="45"/>
      <c r="IA43" s="45"/>
      <c r="IB43" s="45"/>
      <c r="IC43" s="45"/>
      <c r="ID43" s="45"/>
      <c r="IE43" s="45"/>
      <c r="IF43" s="45"/>
      <c r="IG43" s="45"/>
      <c r="IH43" s="45"/>
      <c r="II43" s="45"/>
      <c r="IJ43" s="45"/>
      <c r="IK43" s="45"/>
      <c r="IL43" s="45"/>
      <c r="IM43" s="45"/>
      <c r="IN43" s="45"/>
      <c r="IO43" s="45"/>
      <c r="IP43" s="45"/>
      <c r="IQ43" s="45"/>
      <c r="IR43" s="45"/>
      <c r="IS43" s="45"/>
      <c r="IT43" s="45"/>
      <c r="IU43" s="45"/>
      <c r="IV43" s="45"/>
      <c r="IW43" s="45"/>
      <c r="IX43" s="45"/>
      <c r="IY43" s="45"/>
      <c r="IZ43" s="45"/>
      <c r="JA43" s="45"/>
      <c r="JB43" s="45"/>
      <c r="JC43" s="45"/>
      <c r="JD43" s="45"/>
      <c r="JE43" s="45"/>
      <c r="JF43" s="45"/>
      <c r="JG43" s="45"/>
      <c r="JH43" s="45"/>
      <c r="JI43" s="45"/>
      <c r="JJ43" s="45"/>
      <c r="JK43" s="45"/>
      <c r="JL43" s="45"/>
      <c r="JM43" s="45"/>
      <c r="JN43" s="45"/>
      <c r="JO43" s="45"/>
      <c r="JP43" s="45"/>
      <c r="JQ43" s="45"/>
      <c r="JR43" s="45"/>
      <c r="JS43" s="45"/>
      <c r="JT43" s="45"/>
      <c r="JU43" s="45"/>
      <c r="JV43" s="45"/>
      <c r="JW43" s="45"/>
      <c r="JX43" s="45"/>
      <c r="JY43" s="45"/>
      <c r="JZ43" s="45"/>
      <c r="KA43" s="45"/>
      <c r="KB43" s="45"/>
      <c r="KC43" s="45"/>
      <c r="KD43" s="45"/>
      <c r="KE43" s="45"/>
      <c r="KF43" s="45"/>
      <c r="KG43" s="45"/>
      <c r="KH43" s="45"/>
      <c r="KI43" s="45"/>
      <c r="KJ43" s="45"/>
      <c r="KK43" s="45"/>
      <c r="KL43" s="45"/>
      <c r="KM43" s="45"/>
      <c r="KN43" s="45"/>
      <c r="KO43" s="45"/>
      <c r="KP43" s="45"/>
      <c r="KQ43" s="45"/>
      <c r="KR43" s="45"/>
      <c r="KS43" s="45"/>
      <c r="KT43" s="45"/>
      <c r="KU43" s="45"/>
      <c r="KV43" s="45"/>
      <c r="KW43" s="45"/>
      <c r="KX43" s="45"/>
      <c r="KY43" s="45"/>
      <c r="KZ43" s="45"/>
      <c r="LA43" s="45"/>
      <c r="LB43" s="45"/>
      <c r="LC43" s="45"/>
      <c r="LD43" s="45"/>
      <c r="LE43" s="45"/>
      <c r="LF43" s="45"/>
      <c r="LG43" s="45"/>
      <c r="LH43" s="45"/>
      <c r="LI43" s="45"/>
      <c r="LJ43" s="45"/>
      <c r="LK43" s="45"/>
      <c r="LL43" s="45"/>
      <c r="LM43" s="45"/>
      <c r="LN43" s="45"/>
      <c r="LO43" s="45"/>
      <c r="LP43" s="45"/>
      <c r="LQ43" s="45"/>
      <c r="LR43" s="45"/>
      <c r="LS43" s="45"/>
      <c r="LT43" s="45"/>
      <c r="LU43" s="45"/>
      <c r="LV43" s="45"/>
      <c r="LW43" s="45"/>
      <c r="LX43" s="45"/>
      <c r="LY43" s="45"/>
      <c r="LZ43" s="45"/>
      <c r="MA43" s="45"/>
      <c r="MB43" s="45"/>
      <c r="MC43" s="45"/>
      <c r="MD43" s="45"/>
      <c r="ME43" s="45"/>
      <c r="MF43" s="45"/>
      <c r="MG43" s="45"/>
      <c r="MH43" s="45"/>
      <c r="MI43" s="45"/>
      <c r="MJ43" s="45"/>
      <c r="MK43" s="45"/>
      <c r="ML43" s="45"/>
      <c r="MM43" s="45"/>
      <c r="MN43" s="45"/>
      <c r="MO43" s="45"/>
      <c r="MP43" s="45"/>
      <c r="MQ43" s="45"/>
      <c r="MR43" s="45"/>
      <c r="MS43" s="45"/>
      <c r="MT43" s="45"/>
      <c r="MU43" s="45"/>
      <c r="MV43" s="45"/>
      <c r="MW43" s="45"/>
      <c r="MX43" s="45"/>
      <c r="MY43" s="45"/>
      <c r="MZ43" s="45"/>
      <c r="NA43" s="45"/>
      <c r="NB43" s="45"/>
      <c r="NC43" s="45"/>
      <c r="ND43" s="45"/>
      <c r="NE43" s="45"/>
      <c r="NF43" s="45"/>
      <c r="NG43" s="45"/>
      <c r="NH43" s="45"/>
      <c r="NI43" s="45"/>
      <c r="NJ43" s="45"/>
      <c r="NK43" s="45"/>
      <c r="NL43" s="45"/>
      <c r="NM43" s="45"/>
      <c r="NN43" s="45"/>
      <c r="NO43" s="45"/>
      <c r="NP43" s="45"/>
      <c r="NQ43" s="45"/>
      <c r="NR43" s="45"/>
      <c r="NS43" s="45"/>
      <c r="NT43" s="45"/>
      <c r="NU43" s="45"/>
      <c r="NV43" s="45"/>
      <c r="NW43" s="45"/>
      <c r="NX43" s="45"/>
      <c r="NY43" s="45"/>
      <c r="NZ43" s="45"/>
      <c r="OA43" s="45"/>
      <c r="OB43" s="45"/>
      <c r="OC43" s="45"/>
      <c r="OD43" s="45"/>
      <c r="OE43" s="45"/>
      <c r="OF43" s="45"/>
      <c r="OG43" s="45"/>
      <c r="OH43" s="45"/>
      <c r="OI43" s="45"/>
      <c r="OJ43" s="45"/>
      <c r="OK43" s="45"/>
      <c r="OL43" s="45"/>
      <c r="OM43" s="45"/>
      <c r="ON43" s="45"/>
      <c r="OO43" s="45"/>
      <c r="OP43" s="45"/>
      <c r="OQ43" s="45"/>
      <c r="OR43" s="45"/>
      <c r="OS43" s="45"/>
      <c r="OT43" s="45"/>
      <c r="OU43" s="45"/>
      <c r="OV43" s="45"/>
      <c r="OW43" s="45"/>
      <c r="OX43" s="45"/>
      <c r="OY43" s="45"/>
      <c r="OZ43" s="45"/>
      <c r="PA43" s="45"/>
      <c r="PB43" s="45"/>
      <c r="PC43" s="45"/>
      <c r="PD43" s="45"/>
      <c r="PE43" s="45"/>
      <c r="PF43" s="45"/>
      <c r="PG43" s="45"/>
      <c r="PH43" s="45"/>
      <c r="PI43" s="45"/>
      <c r="PJ43" s="45"/>
      <c r="PK43" s="45"/>
      <c r="PL43" s="45"/>
      <c r="PM43" s="45"/>
      <c r="PN43" s="45"/>
      <c r="PO43" s="45"/>
      <c r="PP43" s="45"/>
      <c r="PQ43" s="45"/>
      <c r="PR43" s="45"/>
      <c r="PS43" s="45"/>
      <c r="PT43" s="45"/>
      <c r="PU43" s="45"/>
      <c r="PV43" s="45"/>
      <c r="PW43" s="45"/>
      <c r="PX43" s="45"/>
      <c r="PY43" s="45"/>
      <c r="PZ43" s="45"/>
      <c r="QA43" s="45"/>
      <c r="QB43" s="45"/>
      <c r="QC43" s="45"/>
      <c r="QD43" s="45"/>
      <c r="QE43" s="45"/>
      <c r="QF43" s="45"/>
      <c r="QG43" s="45"/>
      <c r="QH43" s="45"/>
      <c r="QI43" s="45"/>
      <c r="QJ43" s="45"/>
      <c r="QK43" s="45"/>
      <c r="QL43" s="45"/>
      <c r="QM43" s="45"/>
      <c r="QN43" s="45"/>
      <c r="QO43" s="45"/>
      <c r="QP43" s="45"/>
      <c r="QQ43" s="45"/>
      <c r="QR43" s="45"/>
      <c r="QS43" s="45"/>
      <c r="QT43" s="45"/>
      <c r="QU43" s="45"/>
      <c r="QV43" s="45"/>
      <c r="QW43" s="45"/>
      <c r="QX43" s="45"/>
      <c r="QY43" s="45"/>
      <c r="QZ43" s="45"/>
      <c r="RA43" s="45"/>
      <c r="RB43" s="45"/>
      <c r="RC43" s="45"/>
      <c r="RD43" s="45"/>
      <c r="RE43" s="45"/>
      <c r="RF43" s="45"/>
      <c r="RG43" s="45"/>
      <c r="RH43" s="45"/>
      <c r="RI43" s="45"/>
      <c r="RJ43" s="45"/>
      <c r="RK43" s="45"/>
      <c r="RL43" s="45"/>
      <c r="RM43" s="45"/>
      <c r="RN43" s="45"/>
      <c r="RO43" s="45"/>
      <c r="RP43" s="45"/>
      <c r="RQ43" s="45"/>
      <c r="RR43" s="45"/>
      <c r="RS43" s="45"/>
      <c r="RT43" s="45"/>
      <c r="RU43" s="45"/>
      <c r="RV43" s="45"/>
      <c r="RW43" s="45"/>
      <c r="RX43" s="45"/>
      <c r="RY43" s="45"/>
      <c r="RZ43" s="45"/>
      <c r="SA43" s="45"/>
      <c r="SB43" s="45"/>
      <c r="SC43" s="45"/>
      <c r="SD43" s="45"/>
      <c r="SE43" s="45"/>
      <c r="SF43" s="45"/>
      <c r="SG43" s="45"/>
      <c r="SH43" s="45"/>
      <c r="SI43" s="45"/>
      <c r="SJ43" s="45"/>
      <c r="SK43" s="45"/>
      <c r="SL43" s="45"/>
      <c r="SM43" s="45"/>
      <c r="SN43" s="45"/>
      <c r="SO43" s="45"/>
      <c r="SP43" s="45"/>
      <c r="SQ43" s="45"/>
      <c r="SR43" s="45"/>
      <c r="SS43" s="45"/>
      <c r="ST43" s="45"/>
      <c r="SU43" s="45"/>
      <c r="SV43" s="45"/>
      <c r="SW43" s="45"/>
      <c r="SX43" s="45"/>
      <c r="SY43" s="45"/>
      <c r="SZ43" s="45"/>
      <c r="TA43" s="45"/>
      <c r="TB43" s="45"/>
      <c r="TC43" s="45"/>
      <c r="TD43" s="45"/>
      <c r="TE43" s="45"/>
      <c r="TF43" s="45"/>
      <c r="TG43" s="45"/>
      <c r="TH43" s="45"/>
      <c r="TI43" s="45"/>
      <c r="TJ43" s="45"/>
      <c r="TK43" s="45"/>
      <c r="TL43" s="45"/>
      <c r="TM43" s="45"/>
      <c r="TN43" s="45"/>
      <c r="TO43" s="45"/>
      <c r="TP43" s="45"/>
      <c r="TQ43" s="45"/>
      <c r="TR43" s="45"/>
      <c r="TS43" s="45"/>
      <c r="TT43" s="45"/>
      <c r="TU43" s="45"/>
      <c r="TV43" s="45"/>
      <c r="TW43" s="45"/>
      <c r="TX43" s="45"/>
      <c r="TY43" s="45"/>
      <c r="TZ43" s="45"/>
      <c r="UA43" s="45"/>
      <c r="UB43" s="45"/>
      <c r="UC43" s="45"/>
      <c r="UD43" s="45"/>
      <c r="UE43" s="45"/>
      <c r="UF43" s="45"/>
      <c r="UG43" s="45"/>
      <c r="UH43" s="45"/>
      <c r="UI43" s="45"/>
      <c r="UJ43" s="45"/>
      <c r="UK43" s="45"/>
      <c r="UL43" s="45"/>
      <c r="UM43" s="45"/>
      <c r="UN43" s="45"/>
      <c r="UO43" s="45"/>
      <c r="UP43" s="45"/>
      <c r="UQ43" s="45"/>
      <c r="UR43" s="45"/>
      <c r="US43" s="45"/>
      <c r="UT43" s="45"/>
      <c r="UU43" s="45"/>
      <c r="UV43" s="45"/>
      <c r="UW43" s="45"/>
      <c r="UX43" s="45"/>
      <c r="UY43" s="45"/>
      <c r="UZ43" s="45"/>
      <c r="VA43" s="45"/>
      <c r="VB43" s="45"/>
      <c r="VC43" s="45"/>
      <c r="VD43" s="45"/>
      <c r="VE43" s="45"/>
      <c r="VF43" s="45"/>
      <c r="VG43" s="45"/>
      <c r="VH43" s="45"/>
      <c r="VI43" s="45"/>
      <c r="VJ43" s="45"/>
      <c r="VK43" s="45"/>
      <c r="VL43" s="45"/>
      <c r="VM43" s="45"/>
      <c r="VN43" s="45"/>
      <c r="VO43" s="45"/>
      <c r="VP43" s="45"/>
      <c r="VQ43" s="45"/>
      <c r="VR43" s="45"/>
      <c r="VS43" s="45"/>
      <c r="VT43" s="45"/>
      <c r="VU43" s="45"/>
      <c r="VV43" s="45"/>
      <c r="VW43" s="45"/>
      <c r="VX43" s="45"/>
      <c r="VY43" s="45"/>
      <c r="VZ43" s="45"/>
      <c r="WA43" s="45"/>
      <c r="WB43" s="45"/>
      <c r="WC43" s="45"/>
      <c r="WD43" s="45"/>
      <c r="WE43" s="45"/>
      <c r="WF43" s="45"/>
      <c r="WG43" s="45"/>
      <c r="WH43" s="45"/>
      <c r="WI43" s="45"/>
      <c r="WJ43" s="45"/>
      <c r="WK43" s="45"/>
      <c r="WL43" s="45"/>
      <c r="WM43" s="45"/>
      <c r="WN43" s="45"/>
      <c r="WO43" s="45"/>
      <c r="WP43" s="45"/>
      <c r="WQ43" s="45"/>
      <c r="WR43" s="45"/>
      <c r="WS43" s="45"/>
      <c r="WT43" s="45"/>
      <c r="WU43" s="45"/>
      <c r="WV43" s="45"/>
      <c r="WW43" s="45"/>
      <c r="WX43" s="45"/>
      <c r="WY43" s="45"/>
      <c r="WZ43" s="45"/>
      <c r="XA43" s="45"/>
      <c r="XB43" s="45"/>
      <c r="XC43" s="45"/>
      <c r="XD43" s="45"/>
      <c r="XE43" s="45"/>
      <c r="XF43" s="45"/>
      <c r="XG43" s="45"/>
      <c r="XH43" s="45"/>
      <c r="XI43" s="45"/>
      <c r="XJ43" s="45"/>
      <c r="XK43" s="45"/>
      <c r="XL43" s="45"/>
      <c r="XM43" s="45"/>
      <c r="XN43" s="45"/>
      <c r="XO43" s="45"/>
      <c r="XP43" s="45"/>
      <c r="XQ43" s="45"/>
      <c r="XR43" s="45"/>
      <c r="XS43" s="45"/>
      <c r="XT43" s="45"/>
      <c r="XU43" s="45"/>
      <c r="XV43" s="45"/>
      <c r="XW43" s="45"/>
      <c r="XX43" s="45"/>
      <c r="XY43" s="45"/>
      <c r="XZ43" s="45"/>
      <c r="YA43" s="45"/>
      <c r="YB43" s="45"/>
      <c r="YC43" s="45"/>
      <c r="YD43" s="45"/>
      <c r="YE43" s="45"/>
      <c r="YF43" s="45"/>
      <c r="YG43" s="45"/>
      <c r="YH43" s="45"/>
      <c r="YI43" s="45"/>
      <c r="YJ43" s="45"/>
      <c r="YK43" s="45"/>
      <c r="YL43" s="45"/>
      <c r="YM43" s="45"/>
      <c r="YN43" s="45"/>
      <c r="YO43" s="45"/>
      <c r="YP43" s="45"/>
      <c r="YQ43" s="45"/>
      <c r="YR43" s="45"/>
      <c r="YS43" s="45"/>
      <c r="YT43" s="45"/>
      <c r="YU43" s="45"/>
      <c r="YV43" s="45"/>
      <c r="YW43" s="45"/>
      <c r="YX43" s="45"/>
      <c r="YY43" s="45"/>
      <c r="YZ43" s="45"/>
      <c r="ZA43" s="45"/>
      <c r="ZB43" s="45"/>
      <c r="ZC43" s="45"/>
      <c r="ZD43" s="45"/>
      <c r="ZE43" s="45"/>
      <c r="ZF43" s="45"/>
      <c r="ZG43" s="45"/>
      <c r="ZH43" s="45"/>
      <c r="ZI43" s="45"/>
      <c r="ZJ43" s="45"/>
      <c r="ZK43" s="45"/>
      <c r="ZL43" s="45"/>
      <c r="ZM43" s="45"/>
      <c r="ZN43" s="45"/>
      <c r="ZO43" s="45"/>
      <c r="ZP43" s="45"/>
      <c r="ZQ43" s="45"/>
      <c r="ZR43" s="45"/>
      <c r="ZS43" s="45"/>
      <c r="ZT43" s="45"/>
      <c r="ZU43" s="45"/>
      <c r="ZV43" s="45"/>
      <c r="ZW43" s="45"/>
      <c r="ZX43" s="45"/>
      <c r="ZY43" s="45"/>
      <c r="ZZ43" s="45"/>
      <c r="AAA43" s="45"/>
      <c r="AAB43" s="45"/>
      <c r="AAC43" s="45"/>
      <c r="AAD43" s="45"/>
      <c r="AAE43" s="45"/>
      <c r="AAF43" s="45"/>
      <c r="AAG43" s="45"/>
      <c r="AAH43" s="45"/>
      <c r="AAI43" s="45"/>
      <c r="AAJ43" s="45"/>
      <c r="AAK43" s="45"/>
      <c r="AAL43" s="45"/>
      <c r="AAM43" s="45"/>
      <c r="AAN43" s="45"/>
      <c r="AAO43" s="45"/>
      <c r="AAP43" s="45"/>
      <c r="AAQ43" s="45"/>
      <c r="AAR43" s="45"/>
      <c r="AAS43" s="45"/>
      <c r="AAT43" s="45"/>
      <c r="AAU43" s="45"/>
      <c r="AAV43" s="45"/>
      <c r="AAW43" s="45"/>
      <c r="AAX43" s="45"/>
      <c r="AAY43" s="45"/>
      <c r="AAZ43" s="45"/>
      <c r="ABA43" s="45"/>
      <c r="ABB43" s="45"/>
      <c r="ABC43" s="45"/>
      <c r="ABD43" s="45"/>
      <c r="ABE43" s="45"/>
      <c r="ABF43" s="45"/>
      <c r="ABG43" s="45"/>
      <c r="ABH43" s="45"/>
      <c r="ABI43" s="45"/>
      <c r="ABJ43" s="45"/>
      <c r="ABK43" s="45"/>
      <c r="ABL43" s="45"/>
      <c r="ABM43" s="45"/>
      <c r="ABN43" s="45"/>
      <c r="ABO43" s="45"/>
      <c r="ABP43" s="45"/>
      <c r="ABQ43" s="45"/>
      <c r="ABR43" s="45"/>
      <c r="ABS43" s="45"/>
      <c r="ABT43" s="45"/>
      <c r="ABU43" s="45"/>
      <c r="ABV43" s="45"/>
      <c r="ABW43" s="45"/>
      <c r="ABX43" s="45"/>
      <c r="ABY43" s="45"/>
      <c r="ABZ43" s="45"/>
      <c r="ACA43" s="45"/>
      <c r="ACB43" s="45"/>
      <c r="ACC43" s="45"/>
      <c r="ACD43" s="45"/>
      <c r="ACE43" s="45"/>
      <c r="ACF43" s="45"/>
      <c r="ACG43" s="45"/>
      <c r="ACH43" s="45"/>
      <c r="ACI43" s="45"/>
      <c r="ACJ43" s="45"/>
      <c r="ACK43" s="45"/>
      <c r="ACL43" s="45"/>
      <c r="ACM43" s="45"/>
      <c r="ACN43" s="45"/>
      <c r="ACO43" s="45"/>
      <c r="ACP43" s="45"/>
      <c r="ACQ43" s="45"/>
      <c r="ACR43" s="45"/>
      <c r="ACS43" s="45"/>
      <c r="ACT43" s="45"/>
      <c r="ACU43" s="45"/>
      <c r="ACV43" s="45"/>
      <c r="ACW43" s="45"/>
      <c r="ACX43" s="45"/>
      <c r="ACY43" s="45"/>
      <c r="ACZ43" s="45"/>
      <c r="ADA43" s="45"/>
      <c r="ADB43" s="45"/>
      <c r="ADC43" s="45"/>
      <c r="ADD43" s="45"/>
      <c r="ADE43" s="45"/>
      <c r="ADF43" s="45"/>
      <c r="ADG43" s="45"/>
      <c r="ADH43" s="45"/>
      <c r="ADI43" s="45"/>
      <c r="ADJ43" s="45"/>
      <c r="ADK43" s="45"/>
      <c r="ADL43" s="45"/>
      <c r="ADM43" s="45"/>
      <c r="ADN43" s="45"/>
      <c r="ADO43" s="45"/>
      <c r="ADP43" s="45"/>
      <c r="ADQ43" s="45"/>
      <c r="ADR43" s="45"/>
      <c r="ADS43" s="45"/>
      <c r="ADT43" s="45"/>
      <c r="ADU43" s="45"/>
      <c r="ADV43" s="45"/>
      <c r="ADW43" s="45"/>
      <c r="ADX43" s="45"/>
      <c r="ADY43" s="45"/>
      <c r="ADZ43" s="45"/>
      <c r="AEA43" s="45"/>
      <c r="AEB43" s="45"/>
      <c r="AEC43" s="45"/>
      <c r="AED43" s="45"/>
      <c r="AEE43" s="45"/>
      <c r="AEF43" s="45"/>
      <c r="AEG43" s="45"/>
      <c r="AEH43" s="45"/>
      <c r="AEI43" s="45"/>
      <c r="AEJ43" s="45"/>
      <c r="AEK43" s="45"/>
      <c r="AEL43" s="45"/>
      <c r="AEM43" s="45"/>
      <c r="AEN43" s="45"/>
      <c r="AEO43" s="45"/>
      <c r="AEP43" s="45"/>
      <c r="AEQ43" s="45"/>
      <c r="AER43" s="45"/>
      <c r="AES43" s="45"/>
      <c r="AET43" s="45"/>
      <c r="AEU43" s="45"/>
      <c r="AEV43" s="45"/>
      <c r="AEW43" s="45"/>
      <c r="AEX43" s="45"/>
      <c r="AEY43" s="45"/>
      <c r="AEZ43" s="45"/>
      <c r="AFA43" s="45"/>
      <c r="AFB43" s="45"/>
      <c r="AFC43" s="45"/>
      <c r="AFD43" s="45"/>
      <c r="AFE43" s="45"/>
      <c r="AFF43" s="45"/>
      <c r="AFG43" s="45"/>
      <c r="AFH43" s="45"/>
      <c r="AFI43" s="45"/>
      <c r="AFJ43" s="45"/>
      <c r="AFK43" s="45"/>
      <c r="AFL43" s="45"/>
      <c r="AFM43" s="45"/>
      <c r="AFN43" s="45"/>
      <c r="AFO43" s="45"/>
      <c r="AFP43" s="45"/>
      <c r="AFQ43" s="45"/>
      <c r="AFR43" s="45"/>
      <c r="AFS43" s="45"/>
      <c r="AFT43" s="45"/>
      <c r="AFU43" s="45"/>
      <c r="AFV43" s="45"/>
      <c r="AFW43" s="45"/>
      <c r="AFX43" s="45"/>
      <c r="AFY43" s="45"/>
      <c r="AFZ43" s="45"/>
      <c r="AGA43" s="45"/>
      <c r="AGB43" s="45"/>
      <c r="AGC43" s="45"/>
      <c r="AGD43" s="45"/>
      <c r="AGE43" s="45"/>
      <c r="AGF43" s="45"/>
      <c r="AGG43" s="45"/>
      <c r="AGH43" s="45"/>
      <c r="AGI43" s="45"/>
      <c r="AGJ43" s="45"/>
      <c r="AGK43" s="45"/>
      <c r="AGL43" s="45"/>
      <c r="AGM43" s="45"/>
      <c r="AGN43" s="45"/>
      <c r="AGO43" s="45"/>
      <c r="AGP43" s="45"/>
      <c r="AGQ43" s="45"/>
      <c r="AGR43" s="45"/>
      <c r="AGS43" s="45"/>
      <c r="AGT43" s="45"/>
      <c r="AGU43" s="45"/>
      <c r="AGV43" s="45"/>
      <c r="AGW43" s="45"/>
      <c r="AGX43" s="45"/>
      <c r="AGY43" s="45"/>
      <c r="AGZ43" s="45"/>
      <c r="AHA43" s="45"/>
      <c r="AHB43" s="45"/>
      <c r="AHC43" s="45"/>
      <c r="AHD43" s="45"/>
      <c r="AHE43" s="45"/>
      <c r="AHF43" s="45"/>
      <c r="AHG43" s="45"/>
      <c r="AHH43" s="45"/>
      <c r="AHI43" s="45"/>
      <c r="AHJ43" s="45"/>
      <c r="AHK43" s="45"/>
      <c r="AHL43" s="45"/>
      <c r="AHM43" s="45"/>
      <c r="AHN43" s="45"/>
      <c r="AHO43" s="45"/>
      <c r="AHP43" s="45"/>
      <c r="AHQ43" s="45"/>
      <c r="AHR43" s="45"/>
      <c r="AHS43" s="45"/>
      <c r="AHT43" s="45"/>
      <c r="AHU43" s="45"/>
      <c r="AHV43" s="45"/>
      <c r="AHW43" s="45"/>
      <c r="AHX43" s="45"/>
      <c r="AHY43" s="45"/>
      <c r="AHZ43" s="45"/>
      <c r="AIA43" s="45"/>
      <c r="AIB43" s="45"/>
      <c r="AIC43" s="45"/>
      <c r="AID43" s="45"/>
      <c r="AIE43" s="45"/>
      <c r="AIF43" s="45"/>
      <c r="AIG43" s="45"/>
      <c r="AIH43" s="45"/>
      <c r="AII43" s="45"/>
      <c r="AIJ43" s="45"/>
      <c r="AIK43" s="45"/>
      <c r="AIL43" s="45"/>
      <c r="AIM43" s="45"/>
      <c r="AIN43" s="45"/>
      <c r="AIO43" s="45"/>
      <c r="AIP43" s="45"/>
      <c r="AIQ43" s="45"/>
      <c r="AIR43" s="45"/>
      <c r="AIS43" s="45"/>
      <c r="AIT43" s="45"/>
      <c r="AIU43" s="45"/>
      <c r="AIV43" s="45"/>
      <c r="AIW43" s="45"/>
      <c r="AIX43" s="45"/>
      <c r="AIY43" s="45"/>
      <c r="AIZ43" s="45"/>
      <c r="AJA43" s="45"/>
      <c r="AJB43" s="45"/>
      <c r="AJC43" s="45"/>
      <c r="AJD43" s="45"/>
      <c r="AJE43" s="45"/>
      <c r="AJF43" s="45"/>
      <c r="AJG43" s="45"/>
      <c r="AJH43" s="45"/>
      <c r="AJI43" s="45"/>
      <c r="AJJ43" s="45"/>
      <c r="AJK43" s="45"/>
      <c r="AJL43" s="45"/>
      <c r="AJM43" s="45"/>
      <c r="AJN43" s="45"/>
      <c r="AJO43" s="45"/>
      <c r="AJP43" s="45"/>
      <c r="AJQ43" s="45"/>
      <c r="AJR43" s="45"/>
      <c r="AJS43" s="45"/>
      <c r="AJT43" s="45"/>
      <c r="AJU43" s="45"/>
      <c r="AJV43" s="45"/>
      <c r="AJW43" s="45"/>
      <c r="AJX43" s="45"/>
      <c r="AJY43" s="45"/>
      <c r="AJZ43" s="45"/>
      <c r="AKA43" s="45"/>
      <c r="AKB43" s="45"/>
      <c r="AKC43" s="45"/>
      <c r="AKD43" s="45"/>
      <c r="AKE43" s="45"/>
      <c r="AKF43" s="45"/>
      <c r="AKG43" s="45"/>
      <c r="AKH43" s="45"/>
      <c r="AKI43" s="45"/>
      <c r="AKJ43" s="45"/>
      <c r="AKK43" s="45"/>
      <c r="AKL43" s="45"/>
      <c r="AKM43" s="45"/>
      <c r="AKN43" s="45"/>
      <c r="AKO43" s="45"/>
      <c r="AKP43" s="45"/>
      <c r="AKQ43" s="45"/>
      <c r="AKR43" s="45"/>
      <c r="AKS43" s="45"/>
      <c r="AKT43" s="45"/>
      <c r="AKU43" s="45"/>
      <c r="AKV43" s="45"/>
      <c r="AKW43" s="45"/>
      <c r="AKX43" s="45"/>
      <c r="AKY43" s="45"/>
      <c r="AKZ43" s="45"/>
      <c r="ALA43" s="45"/>
      <c r="ALB43" s="45"/>
      <c r="ALC43" s="45"/>
      <c r="ALD43" s="45"/>
      <c r="ALE43" s="45"/>
      <c r="ALF43" s="45"/>
      <c r="ALG43" s="45"/>
      <c r="ALH43" s="45"/>
      <c r="ALI43" s="45"/>
      <c r="ALJ43" s="45"/>
      <c r="ALK43" s="45"/>
      <c r="ALL43" s="45"/>
      <c r="ALM43" s="45"/>
      <c r="ALN43" s="45"/>
      <c r="ALO43" s="45"/>
      <c r="ALP43" s="45"/>
      <c r="ALQ43" s="45"/>
      <c r="ALR43" s="45"/>
      <c r="ALS43" s="45"/>
      <c r="ALT43" s="45"/>
      <c r="ALU43" s="45"/>
      <c r="ALV43" s="45"/>
      <c r="ALW43" s="45"/>
      <c r="ALX43" s="45"/>
      <c r="ALY43" s="45"/>
      <c r="ALZ43" s="45"/>
      <c r="AMA43" s="45"/>
      <c r="AMB43" s="45"/>
      <c r="AMC43" s="45"/>
      <c r="AMD43" s="45"/>
      <c r="AME43" s="45"/>
      <c r="AMF43" s="45"/>
      <c r="AMG43" s="45"/>
      <c r="AMH43" s="45"/>
      <c r="AMI43" s="45"/>
      <c r="AMJ43" s="45"/>
      <c r="AMK43" s="45"/>
      <c r="AML43" s="45"/>
      <c r="AMM43" s="45"/>
      <c r="AMN43" s="45"/>
      <c r="AMO43" s="45"/>
      <c r="AMP43" s="45"/>
      <c r="AMQ43" s="45"/>
      <c r="AMR43" s="45"/>
      <c r="AMS43" s="45"/>
      <c r="AMT43" s="45"/>
      <c r="AMU43" s="45"/>
      <c r="AMV43" s="45"/>
      <c r="AMW43" s="45"/>
      <c r="AMX43" s="45"/>
      <c r="AMY43" s="45"/>
      <c r="AMZ43" s="45"/>
      <c r="ANA43" s="45"/>
      <c r="ANB43" s="45"/>
      <c r="ANC43" s="45"/>
      <c r="AND43" s="45"/>
      <c r="ANE43" s="45"/>
      <c r="ANF43" s="45"/>
      <c r="ANG43" s="45"/>
      <c r="ANH43" s="45"/>
      <c r="ANI43" s="45"/>
      <c r="ANJ43" s="45"/>
      <c r="ANK43" s="45"/>
      <c r="ANL43" s="45"/>
      <c r="ANM43" s="45"/>
      <c r="ANN43" s="45"/>
      <c r="ANO43" s="45"/>
      <c r="ANP43" s="45"/>
      <c r="ANQ43" s="45"/>
      <c r="ANR43" s="45"/>
      <c r="ANS43" s="45"/>
      <c r="ANT43" s="45"/>
      <c r="ANU43" s="45"/>
      <c r="ANV43" s="45"/>
      <c r="ANW43" s="45"/>
      <c r="ANX43" s="45"/>
      <c r="ANY43" s="45"/>
      <c r="ANZ43" s="45"/>
      <c r="AOA43" s="45"/>
      <c r="AOB43" s="45"/>
      <c r="AOC43" s="45"/>
      <c r="AOD43" s="45"/>
      <c r="AOE43" s="45"/>
      <c r="AOF43" s="45"/>
      <c r="AOG43" s="45"/>
      <c r="AOH43" s="45"/>
      <c r="AOI43" s="45"/>
      <c r="AOJ43" s="45"/>
      <c r="AOK43" s="45"/>
      <c r="AOL43" s="45"/>
      <c r="AOM43" s="45"/>
      <c r="AON43" s="45"/>
      <c r="AOO43" s="45"/>
      <c r="AOP43" s="45"/>
      <c r="AOQ43" s="45"/>
      <c r="AOR43" s="45"/>
      <c r="AOS43" s="45"/>
      <c r="AOT43" s="45"/>
      <c r="AOU43" s="45"/>
      <c r="AOV43" s="45"/>
      <c r="AOW43" s="45"/>
      <c r="AOX43" s="45"/>
      <c r="AOY43" s="45"/>
      <c r="AOZ43" s="45"/>
      <c r="APA43" s="45"/>
      <c r="APB43" s="45"/>
      <c r="APC43" s="45"/>
      <c r="APD43" s="45"/>
      <c r="APE43" s="45"/>
      <c r="APF43" s="45"/>
      <c r="APG43" s="45"/>
      <c r="APH43" s="45"/>
      <c r="API43" s="45"/>
      <c r="APJ43" s="45"/>
      <c r="APK43" s="45"/>
      <c r="APL43" s="45"/>
      <c r="APM43" s="45"/>
      <c r="APN43" s="45"/>
      <c r="APO43" s="45"/>
      <c r="APP43" s="45"/>
      <c r="APQ43" s="45"/>
      <c r="APR43" s="45"/>
      <c r="APS43" s="45"/>
      <c r="APT43" s="45"/>
      <c r="APU43" s="45"/>
      <c r="APV43" s="45"/>
      <c r="APW43" s="45"/>
      <c r="APX43" s="45"/>
      <c r="APY43" s="45"/>
      <c r="APZ43" s="45"/>
      <c r="AQA43" s="45"/>
      <c r="AQB43" s="45"/>
      <c r="AQC43" s="45"/>
      <c r="AQD43" s="45"/>
      <c r="AQE43" s="45"/>
      <c r="AQF43" s="45"/>
      <c r="AQG43" s="45"/>
      <c r="AQH43" s="45"/>
      <c r="AQI43" s="45"/>
      <c r="AQJ43" s="45"/>
      <c r="AQK43" s="45"/>
      <c r="AQL43" s="45"/>
      <c r="AQM43" s="45"/>
      <c r="AQN43" s="45"/>
      <c r="AQO43" s="45"/>
      <c r="AQP43" s="45"/>
      <c r="AQQ43" s="45"/>
      <c r="AQR43" s="45"/>
      <c r="AQS43" s="45"/>
      <c r="AQT43" s="45"/>
      <c r="AQU43" s="45"/>
      <c r="AQV43" s="45"/>
      <c r="AQW43" s="45"/>
      <c r="AQX43" s="45"/>
      <c r="AQY43" s="45"/>
      <c r="AQZ43" s="45"/>
      <c r="ARA43" s="45"/>
      <c r="ARB43" s="45"/>
      <c r="ARC43" s="45"/>
      <c r="ARD43" s="45"/>
      <c r="ARE43" s="45"/>
      <c r="ARF43" s="45"/>
      <c r="ARG43" s="45"/>
      <c r="ARH43" s="45"/>
      <c r="ARI43" s="45"/>
      <c r="ARJ43" s="45"/>
      <c r="ARK43" s="45"/>
      <c r="ARL43" s="45"/>
      <c r="ARM43" s="45"/>
      <c r="ARN43" s="45"/>
      <c r="ARO43" s="45"/>
      <c r="ARP43" s="45"/>
      <c r="ARQ43" s="45"/>
      <c r="ARR43" s="45"/>
      <c r="ARS43" s="45"/>
      <c r="ART43" s="45"/>
      <c r="ARU43" s="45"/>
      <c r="ARV43" s="45"/>
      <c r="ARW43" s="45"/>
      <c r="ARX43" s="45"/>
      <c r="ARY43" s="45"/>
      <c r="ARZ43" s="45"/>
      <c r="ASA43" s="45"/>
      <c r="ASB43" s="45"/>
      <c r="ASC43" s="45"/>
      <c r="ASD43" s="45"/>
      <c r="ASE43" s="45"/>
      <c r="ASF43" s="45"/>
      <c r="ASG43" s="45"/>
      <c r="ASH43" s="45"/>
      <c r="ASI43" s="45"/>
      <c r="ASJ43" s="45"/>
      <c r="ASK43" s="45"/>
      <c r="ASL43" s="45"/>
      <c r="ASM43" s="45"/>
      <c r="ASN43" s="45"/>
      <c r="ASO43" s="45"/>
      <c r="ASP43" s="45"/>
      <c r="ASQ43" s="45"/>
      <c r="ASR43" s="45"/>
      <c r="ASS43" s="45"/>
      <c r="AST43" s="45"/>
      <c r="ASU43" s="45"/>
      <c r="ASV43" s="45"/>
      <c r="ASW43" s="45"/>
      <c r="ASX43" s="45"/>
      <c r="ASY43" s="45"/>
      <c r="ASZ43" s="45"/>
      <c r="ATA43" s="45"/>
      <c r="ATB43" s="45"/>
      <c r="ATC43" s="45"/>
      <c r="ATD43" s="45"/>
      <c r="ATE43" s="45"/>
      <c r="ATF43" s="45"/>
      <c r="ATG43" s="45"/>
      <c r="ATH43" s="45"/>
      <c r="ATI43" s="45"/>
      <c r="ATJ43" s="45"/>
      <c r="ATK43" s="45"/>
      <c r="ATL43" s="45"/>
      <c r="ATM43" s="45"/>
      <c r="ATN43" s="45"/>
      <c r="ATO43" s="45"/>
      <c r="ATP43" s="45"/>
      <c r="ATQ43" s="45"/>
      <c r="ATR43" s="45"/>
      <c r="ATS43" s="45"/>
      <c r="ATT43" s="45"/>
      <c r="ATU43" s="45"/>
      <c r="ATV43" s="45"/>
      <c r="ATW43" s="45"/>
      <c r="ATX43" s="45"/>
      <c r="ATY43" s="45"/>
      <c r="ATZ43" s="45"/>
      <c r="AUA43" s="45"/>
      <c r="AUB43" s="45"/>
      <c r="AUC43" s="45"/>
      <c r="AUD43" s="45"/>
      <c r="AUE43" s="45"/>
      <c r="AUF43" s="45"/>
      <c r="AUG43" s="45"/>
      <c r="AUH43" s="45"/>
      <c r="AUI43" s="45"/>
      <c r="AUJ43" s="45"/>
      <c r="AUK43" s="45"/>
    </row>
    <row r="44" spans="1:1233" x14ac:dyDescent="0.2">
      <c r="A44" s="41" t="s">
        <v>143</v>
      </c>
      <c r="D44" s="79" t="s">
        <v>81</v>
      </c>
      <c r="E44" s="78">
        <v>43714</v>
      </c>
      <c r="F44" s="45">
        <v>15</v>
      </c>
      <c r="G44" s="45">
        <v>420</v>
      </c>
      <c r="H44" s="45">
        <v>231</v>
      </c>
      <c r="I44" s="45">
        <v>154</v>
      </c>
      <c r="J44" s="45">
        <v>217</v>
      </c>
      <c r="K44" s="45">
        <v>208</v>
      </c>
      <c r="L44" s="45">
        <v>158</v>
      </c>
      <c r="M44" s="45">
        <v>215</v>
      </c>
      <c r="N44" s="45">
        <v>189</v>
      </c>
      <c r="O44" s="45">
        <v>171</v>
      </c>
      <c r="P44" s="45">
        <v>130</v>
      </c>
      <c r="Q44" s="45">
        <v>112</v>
      </c>
      <c r="R44" s="45">
        <v>0</v>
      </c>
      <c r="S44" s="45">
        <v>466</v>
      </c>
      <c r="T44" s="45">
        <v>228</v>
      </c>
      <c r="U44" s="45">
        <v>165</v>
      </c>
      <c r="V44" s="45">
        <v>210</v>
      </c>
      <c r="W44" s="45">
        <v>159</v>
      </c>
      <c r="X44" s="45">
        <v>163</v>
      </c>
      <c r="Y44" s="45">
        <v>220</v>
      </c>
      <c r="Z44" s="45">
        <v>124</v>
      </c>
      <c r="AA44" s="45">
        <v>195</v>
      </c>
      <c r="AB44" s="45">
        <v>184</v>
      </c>
      <c r="AC44" s="45">
        <v>95</v>
      </c>
      <c r="AD44" s="45" t="e">
        <v>#N/A</v>
      </c>
      <c r="AE44" s="45" t="e">
        <v>#N/A</v>
      </c>
      <c r="AF44" s="45" t="e">
        <v>#N/A</v>
      </c>
      <c r="AG44" s="45" t="e">
        <v>#N/A</v>
      </c>
      <c r="AH44" s="45" t="e">
        <v>#N/A</v>
      </c>
      <c r="AI44" s="45" t="e">
        <v>#N/A</v>
      </c>
      <c r="AJ44" s="45" t="e">
        <v>#N/A</v>
      </c>
      <c r="AK44" s="45" t="e">
        <v>#N/A</v>
      </c>
      <c r="AL44" s="45" t="e">
        <v>#N/A</v>
      </c>
      <c r="AM44" s="45" t="e">
        <v>#N/A</v>
      </c>
      <c r="AN44" s="45" t="e">
        <v>#N/A</v>
      </c>
      <c r="AO44" s="45" t="e">
        <v>#N/A</v>
      </c>
      <c r="AP44" s="45" t="e">
        <v>#N/A</v>
      </c>
      <c r="AQ44" s="45" t="e">
        <v>#N/A</v>
      </c>
      <c r="AR44" s="45" t="e">
        <v>#N/A</v>
      </c>
      <c r="AS44" s="45" t="e">
        <v>#N/A</v>
      </c>
      <c r="AT44" s="45" t="e">
        <v>#N/A</v>
      </c>
      <c r="AU44" s="45" t="e">
        <v>#N/A</v>
      </c>
      <c r="AV44" s="45" t="e">
        <v>#N/A</v>
      </c>
      <c r="AW44" s="45" t="e">
        <v>#N/A</v>
      </c>
      <c r="AX44" s="45" t="e">
        <v>#N/A</v>
      </c>
      <c r="AY44" s="45" t="e">
        <v>#N/A</v>
      </c>
      <c r="AZ44" s="45" t="e">
        <v>#N/A</v>
      </c>
      <c r="BA44" s="45" t="e">
        <v>#N/A</v>
      </c>
      <c r="BB44" s="45" t="e">
        <v>#N/A</v>
      </c>
      <c r="BC44" s="45" t="e">
        <v>#N/A</v>
      </c>
      <c r="BD44" s="45" t="e">
        <v>#N/A</v>
      </c>
      <c r="BE44" s="45" t="e">
        <v>#N/A</v>
      </c>
      <c r="BF44" s="45" t="e">
        <v>#N/A</v>
      </c>
      <c r="BG44" s="45" t="e">
        <v>#N/A</v>
      </c>
      <c r="BH44" s="45" t="e">
        <v>#N/A</v>
      </c>
      <c r="BI44" s="45" t="e">
        <v>#N/A</v>
      </c>
      <c r="BJ44" s="45" t="e">
        <v>#N/A</v>
      </c>
      <c r="BK44" s="45" t="e">
        <v>#N/A</v>
      </c>
      <c r="BL44" s="45" t="e">
        <v>#N/A</v>
      </c>
      <c r="BM44" s="45" t="e">
        <v>#N/A</v>
      </c>
      <c r="BN44" s="45" t="e">
        <v>#N/A</v>
      </c>
      <c r="BO44" s="45" t="e">
        <v>#N/A</v>
      </c>
      <c r="BP44" s="45" t="e">
        <v>#N/A</v>
      </c>
      <c r="BQ44" s="45" t="e">
        <v>#N/A</v>
      </c>
      <c r="BR44" s="45" t="e">
        <v>#N/A</v>
      </c>
      <c r="BS44" s="45" t="e">
        <v>#N/A</v>
      </c>
      <c r="BT44" s="45" t="e">
        <v>#N/A</v>
      </c>
      <c r="BU44" s="45" t="e">
        <v>#N/A</v>
      </c>
      <c r="BV44" s="45" t="e">
        <v>#N/A</v>
      </c>
      <c r="BW44" s="45" t="e">
        <v>#N/A</v>
      </c>
      <c r="BX44" s="45" t="e">
        <v>#N/A</v>
      </c>
      <c r="BY44" s="45" t="e">
        <v>#N/A</v>
      </c>
      <c r="BZ44" s="45" t="e">
        <v>#N/A</v>
      </c>
      <c r="CA44" s="45" t="e">
        <v>#N/A</v>
      </c>
      <c r="CB44" s="45" t="e">
        <v>#N/A</v>
      </c>
      <c r="CC44" s="45" t="e">
        <v>#N/A</v>
      </c>
      <c r="CD44" s="45" t="e">
        <v>#N/A</v>
      </c>
      <c r="CE44" s="45" t="e">
        <v>#N/A</v>
      </c>
      <c r="CF44" s="45" t="e">
        <v>#N/A</v>
      </c>
      <c r="CG44" s="45" t="e">
        <v>#N/A</v>
      </c>
      <c r="CH44" s="45" t="e">
        <v>#N/A</v>
      </c>
      <c r="CI44" s="45" t="e">
        <v>#N/A</v>
      </c>
      <c r="CJ44" s="45" t="e">
        <v>#N/A</v>
      </c>
      <c r="CK44" s="45" t="e">
        <v>#N/A</v>
      </c>
      <c r="CL44" s="45" t="e">
        <v>#N/A</v>
      </c>
      <c r="CM44" s="45" t="e">
        <v>#N/A</v>
      </c>
      <c r="CN44" s="45" t="e">
        <v>#N/A</v>
      </c>
      <c r="CO44" s="45" t="e">
        <v>#N/A</v>
      </c>
      <c r="CP44" s="45" t="e">
        <v>#N/A</v>
      </c>
      <c r="CQ44" s="45" t="e">
        <v>#N/A</v>
      </c>
      <c r="CR44" s="45" t="e">
        <v>#N/A</v>
      </c>
      <c r="CS44" s="45" t="e">
        <v>#N/A</v>
      </c>
      <c r="CT44" s="45"/>
      <c r="CU44" s="45"/>
      <c r="CV44" s="45"/>
      <c r="CW44" s="45"/>
      <c r="CX44" s="45"/>
      <c r="CY44" s="45"/>
      <c r="CZ44" s="45"/>
      <c r="DA44" s="45"/>
      <c r="DB44" s="45"/>
      <c r="DC44" s="45"/>
      <c r="DD44" s="45"/>
      <c r="DE44" s="45"/>
      <c r="DF44" s="45"/>
      <c r="DG44" s="45"/>
      <c r="DH44" s="45"/>
      <c r="DI44" s="45"/>
      <c r="DJ44" s="45"/>
      <c r="DK44" s="45"/>
      <c r="DL44" s="45"/>
      <c r="DM44" s="45"/>
      <c r="DN44" s="45"/>
      <c r="DO44" s="45"/>
      <c r="DP44" s="45"/>
      <c r="DQ44" s="45"/>
      <c r="DR44" s="45"/>
      <c r="DS44" s="45"/>
      <c r="DT44" s="45"/>
      <c r="DU44" s="45"/>
      <c r="DV44" s="45"/>
      <c r="DW44" s="45"/>
      <c r="DX44" s="45"/>
      <c r="DY44" s="45"/>
      <c r="DZ44" s="45"/>
      <c r="EA44" s="45"/>
      <c r="EB44" s="45"/>
      <c r="EC44" s="45"/>
      <c r="ED44" s="45"/>
      <c r="EE44" s="45"/>
      <c r="EF44" s="45"/>
      <c r="EG44" s="45"/>
      <c r="EH44" s="45"/>
      <c r="EI44" s="45"/>
      <c r="EJ44" s="45"/>
      <c r="EK44" s="45"/>
      <c r="EL44" s="45"/>
      <c r="EM44" s="45"/>
      <c r="EN44" s="45"/>
      <c r="EO44" s="45"/>
      <c r="EP44" s="45"/>
      <c r="EQ44" s="45"/>
      <c r="ER44" s="45"/>
      <c r="ES44" s="45"/>
      <c r="ET44" s="45"/>
      <c r="EU44" s="45"/>
      <c r="EV44" s="45"/>
      <c r="EW44" s="45"/>
      <c r="EX44" s="45"/>
      <c r="EY44" s="45"/>
      <c r="EZ44" s="45"/>
      <c r="FA44" s="45"/>
      <c r="FB44" s="45"/>
      <c r="FC44" s="45"/>
      <c r="FD44" s="45"/>
      <c r="FE44" s="45"/>
      <c r="FF44" s="45"/>
      <c r="FG44" s="45"/>
      <c r="FH44" s="45"/>
      <c r="FI44" s="45"/>
      <c r="FJ44" s="45"/>
      <c r="FK44" s="45"/>
      <c r="FL44" s="45"/>
      <c r="FM44" s="45"/>
      <c r="FN44" s="45"/>
      <c r="FO44" s="45"/>
      <c r="FP44" s="45"/>
      <c r="FQ44" s="45"/>
      <c r="FR44" s="45"/>
      <c r="FS44" s="45"/>
      <c r="FT44" s="45"/>
      <c r="FU44" s="45"/>
      <c r="FV44" s="45"/>
      <c r="FW44" s="45"/>
      <c r="FX44" s="45"/>
      <c r="FY44" s="45"/>
      <c r="FZ44" s="45"/>
      <c r="GA44" s="45"/>
      <c r="GB44" s="45"/>
      <c r="GC44" s="45"/>
      <c r="GD44" s="45"/>
      <c r="GE44" s="45"/>
      <c r="GF44" s="45"/>
      <c r="GG44" s="45"/>
      <c r="GH44" s="45"/>
      <c r="GI44" s="45"/>
      <c r="GJ44" s="45"/>
      <c r="GK44" s="45"/>
      <c r="GL44" s="45"/>
      <c r="GM44" s="45"/>
      <c r="GN44" s="45"/>
      <c r="GO44" s="45"/>
      <c r="GP44" s="45"/>
      <c r="GQ44" s="45"/>
      <c r="GR44" s="45"/>
      <c r="GS44" s="45"/>
      <c r="GT44" s="45"/>
      <c r="GU44" s="45"/>
      <c r="GV44" s="45"/>
      <c r="GW44" s="45"/>
      <c r="GX44" s="45"/>
      <c r="GY44" s="45"/>
      <c r="GZ44" s="45"/>
      <c r="HA44" s="45"/>
      <c r="HB44" s="45"/>
      <c r="HC44" s="45"/>
      <c r="HD44" s="45"/>
      <c r="HE44" s="45"/>
      <c r="HF44" s="45"/>
      <c r="HG44" s="45"/>
      <c r="HH44" s="45"/>
      <c r="HI44" s="45"/>
      <c r="HJ44" s="45"/>
      <c r="HK44" s="45"/>
      <c r="HL44" s="45"/>
      <c r="HM44" s="45"/>
      <c r="HN44" s="45"/>
      <c r="HO44" s="45"/>
      <c r="HP44" s="45"/>
      <c r="HQ44" s="45"/>
      <c r="HR44" s="45"/>
      <c r="HS44" s="45"/>
      <c r="HT44" s="45"/>
      <c r="HU44" s="45"/>
      <c r="HV44" s="45"/>
      <c r="HW44" s="45"/>
      <c r="HX44" s="45"/>
      <c r="HY44" s="45"/>
      <c r="HZ44" s="45"/>
      <c r="IA44" s="45"/>
      <c r="IB44" s="45"/>
      <c r="IC44" s="45"/>
      <c r="ID44" s="45"/>
      <c r="IE44" s="45"/>
      <c r="IF44" s="45"/>
      <c r="IG44" s="45"/>
      <c r="IH44" s="45"/>
      <c r="II44" s="45"/>
      <c r="IJ44" s="45"/>
      <c r="IK44" s="45"/>
      <c r="IL44" s="45"/>
      <c r="IM44" s="45"/>
      <c r="IN44" s="45"/>
      <c r="IO44" s="45"/>
      <c r="IP44" s="45"/>
      <c r="IQ44" s="45"/>
      <c r="IR44" s="45"/>
      <c r="IS44" s="45"/>
      <c r="IT44" s="45"/>
      <c r="IU44" s="45"/>
      <c r="IV44" s="45"/>
      <c r="IW44" s="45"/>
      <c r="IX44" s="45"/>
      <c r="IY44" s="45"/>
      <c r="IZ44" s="45"/>
      <c r="JA44" s="45"/>
      <c r="JB44" s="45"/>
      <c r="JC44" s="45"/>
      <c r="JD44" s="45"/>
      <c r="JE44" s="45"/>
      <c r="JF44" s="45"/>
      <c r="JG44" s="45"/>
      <c r="JH44" s="45"/>
      <c r="JI44" s="45"/>
      <c r="JJ44" s="45"/>
      <c r="JK44" s="45"/>
      <c r="JL44" s="45"/>
      <c r="JM44" s="45"/>
      <c r="JN44" s="45"/>
      <c r="JO44" s="45"/>
      <c r="JP44" s="45"/>
      <c r="JQ44" s="45"/>
      <c r="JR44" s="45"/>
      <c r="JS44" s="45"/>
      <c r="JT44" s="45"/>
      <c r="JU44" s="45"/>
      <c r="JV44" s="45"/>
      <c r="JW44" s="45"/>
      <c r="JX44" s="45"/>
      <c r="JY44" s="45"/>
      <c r="JZ44" s="45"/>
      <c r="KA44" s="45"/>
      <c r="KB44" s="45"/>
      <c r="KC44" s="45"/>
      <c r="KD44" s="45"/>
      <c r="KE44" s="45"/>
      <c r="KF44" s="45"/>
      <c r="KG44" s="45"/>
      <c r="KH44" s="45"/>
      <c r="KI44" s="45"/>
      <c r="KJ44" s="45"/>
      <c r="KK44" s="45"/>
      <c r="KL44" s="45"/>
      <c r="KM44" s="45"/>
      <c r="KN44" s="45"/>
      <c r="KO44" s="45"/>
      <c r="KP44" s="45"/>
      <c r="KQ44" s="45"/>
      <c r="KR44" s="45"/>
      <c r="KS44" s="45"/>
      <c r="KT44" s="45"/>
      <c r="KU44" s="45"/>
      <c r="KV44" s="45"/>
      <c r="KW44" s="45"/>
      <c r="KX44" s="45"/>
      <c r="KY44" s="45"/>
      <c r="KZ44" s="45"/>
      <c r="LA44" s="45"/>
      <c r="LB44" s="45"/>
      <c r="LC44" s="45"/>
      <c r="LD44" s="45"/>
      <c r="LE44" s="45"/>
      <c r="LF44" s="45"/>
      <c r="LG44" s="45"/>
      <c r="LH44" s="45"/>
      <c r="LI44" s="45"/>
      <c r="LJ44" s="45"/>
      <c r="LK44" s="45"/>
      <c r="LL44" s="45"/>
      <c r="LM44" s="45"/>
      <c r="LN44" s="45"/>
      <c r="LO44" s="45"/>
      <c r="LP44" s="45"/>
      <c r="LQ44" s="45"/>
      <c r="LR44" s="45"/>
      <c r="LS44" s="45"/>
      <c r="LT44" s="45"/>
      <c r="LU44" s="45"/>
      <c r="LV44" s="45"/>
      <c r="LW44" s="45"/>
      <c r="LX44" s="45"/>
      <c r="LY44" s="45"/>
      <c r="LZ44" s="45"/>
      <c r="MA44" s="45"/>
      <c r="MB44" s="45"/>
      <c r="MC44" s="45"/>
      <c r="MD44" s="45"/>
      <c r="ME44" s="45"/>
      <c r="MF44" s="45"/>
      <c r="MG44" s="45"/>
      <c r="MH44" s="45"/>
      <c r="MI44" s="45"/>
      <c r="MJ44" s="45"/>
      <c r="MK44" s="45"/>
      <c r="ML44" s="45"/>
      <c r="MM44" s="45"/>
      <c r="MN44" s="45"/>
      <c r="MO44" s="45"/>
      <c r="MP44" s="45"/>
      <c r="MQ44" s="45"/>
      <c r="MR44" s="45"/>
      <c r="MS44" s="45"/>
      <c r="MT44" s="45"/>
      <c r="MU44" s="45"/>
      <c r="MV44" s="45"/>
      <c r="MW44" s="45"/>
      <c r="MX44" s="45"/>
      <c r="MY44" s="45"/>
      <c r="MZ44" s="45"/>
      <c r="NA44" s="45"/>
      <c r="NB44" s="45"/>
      <c r="NC44" s="45"/>
      <c r="ND44" s="45"/>
      <c r="NE44" s="45"/>
      <c r="NF44" s="45"/>
      <c r="NG44" s="45"/>
      <c r="NH44" s="45"/>
      <c r="NI44" s="45"/>
      <c r="NJ44" s="45"/>
      <c r="NK44" s="45"/>
      <c r="NL44" s="45"/>
      <c r="NM44" s="45"/>
      <c r="NN44" s="45"/>
      <c r="NO44" s="45"/>
      <c r="NP44" s="45"/>
      <c r="NQ44" s="45"/>
      <c r="NR44" s="45"/>
      <c r="NS44" s="45"/>
      <c r="NT44" s="45"/>
      <c r="NU44" s="45"/>
      <c r="NV44" s="45"/>
      <c r="NW44" s="45"/>
      <c r="NX44" s="45"/>
      <c r="NY44" s="45"/>
      <c r="NZ44" s="45"/>
      <c r="OA44" s="45"/>
      <c r="OB44" s="45"/>
      <c r="OC44" s="45"/>
      <c r="OD44" s="45"/>
      <c r="OE44" s="45"/>
      <c r="OF44" s="45"/>
      <c r="OG44" s="45"/>
      <c r="OH44" s="45"/>
      <c r="OI44" s="45"/>
      <c r="OJ44" s="45"/>
      <c r="OK44" s="45"/>
      <c r="OL44" s="45"/>
      <c r="OM44" s="45"/>
      <c r="ON44" s="45"/>
      <c r="OO44" s="45"/>
      <c r="OP44" s="45"/>
      <c r="OQ44" s="45"/>
      <c r="OR44" s="45"/>
      <c r="OS44" s="45"/>
      <c r="OT44" s="45"/>
      <c r="OU44" s="45"/>
      <c r="OV44" s="45"/>
      <c r="OW44" s="45"/>
      <c r="OX44" s="45"/>
      <c r="OY44" s="45"/>
      <c r="OZ44" s="45"/>
      <c r="PA44" s="45"/>
      <c r="PB44" s="45"/>
      <c r="PC44" s="45"/>
      <c r="PD44" s="45"/>
      <c r="PE44" s="45"/>
      <c r="PF44" s="45"/>
      <c r="PG44" s="45"/>
      <c r="PH44" s="45"/>
      <c r="PI44" s="45"/>
      <c r="PJ44" s="45"/>
      <c r="PK44" s="45"/>
      <c r="PL44" s="45"/>
      <c r="PM44" s="45"/>
      <c r="PN44" s="45"/>
      <c r="PO44" s="45"/>
      <c r="PP44" s="45"/>
      <c r="PQ44" s="45"/>
      <c r="PR44" s="45"/>
      <c r="PS44" s="45"/>
      <c r="PT44" s="45"/>
      <c r="PU44" s="45"/>
      <c r="PV44" s="45"/>
      <c r="PW44" s="45"/>
      <c r="PX44" s="45"/>
      <c r="PY44" s="45"/>
      <c r="PZ44" s="45"/>
      <c r="QA44" s="45"/>
      <c r="QB44" s="45"/>
      <c r="QC44" s="45"/>
      <c r="QD44" s="45"/>
      <c r="QE44" s="45"/>
      <c r="QF44" s="45"/>
      <c r="QG44" s="45"/>
      <c r="QH44" s="45"/>
      <c r="QI44" s="45"/>
      <c r="QJ44" s="45"/>
      <c r="QK44" s="45"/>
      <c r="QL44" s="45"/>
      <c r="QM44" s="45"/>
      <c r="QN44" s="45"/>
      <c r="QO44" s="45"/>
      <c r="QP44" s="45"/>
      <c r="QQ44" s="45"/>
      <c r="QR44" s="45"/>
      <c r="QS44" s="45"/>
      <c r="QT44" s="45"/>
      <c r="QU44" s="45"/>
      <c r="QV44" s="45"/>
      <c r="QW44" s="45"/>
      <c r="QX44" s="45"/>
      <c r="QY44" s="45"/>
      <c r="QZ44" s="45"/>
      <c r="RA44" s="45"/>
      <c r="RB44" s="45"/>
      <c r="RC44" s="45"/>
      <c r="RD44" s="45"/>
      <c r="RE44" s="45"/>
      <c r="RF44" s="45"/>
      <c r="RG44" s="45"/>
      <c r="RH44" s="45"/>
      <c r="RI44" s="45"/>
      <c r="RJ44" s="45"/>
      <c r="RK44" s="45"/>
      <c r="RL44" s="45"/>
      <c r="RM44" s="45"/>
      <c r="RN44" s="45"/>
      <c r="RO44" s="45"/>
      <c r="RP44" s="45"/>
      <c r="RQ44" s="45"/>
      <c r="RR44" s="45"/>
      <c r="RS44" s="45"/>
      <c r="RT44" s="45"/>
      <c r="RU44" s="45"/>
      <c r="RV44" s="45"/>
      <c r="RW44" s="45"/>
      <c r="RX44" s="45"/>
      <c r="RY44" s="45"/>
      <c r="RZ44" s="45"/>
      <c r="SA44" s="45"/>
      <c r="SB44" s="45"/>
      <c r="SC44" s="45"/>
      <c r="SD44" s="45"/>
      <c r="SE44" s="45"/>
      <c r="SF44" s="45"/>
      <c r="SG44" s="45"/>
      <c r="SH44" s="45"/>
      <c r="SI44" s="45"/>
      <c r="SJ44" s="45"/>
      <c r="SK44" s="45"/>
      <c r="SL44" s="45"/>
      <c r="SM44" s="45"/>
      <c r="SN44" s="45"/>
      <c r="SO44" s="45"/>
      <c r="SP44" s="45"/>
      <c r="SQ44" s="45"/>
      <c r="SR44" s="45"/>
      <c r="SS44" s="45"/>
      <c r="ST44" s="45"/>
      <c r="SU44" s="45"/>
      <c r="SV44" s="45"/>
      <c r="SW44" s="45"/>
      <c r="SX44" s="45"/>
      <c r="SY44" s="45"/>
      <c r="SZ44" s="45"/>
      <c r="TA44" s="45"/>
      <c r="TB44" s="45"/>
      <c r="TC44" s="45"/>
      <c r="TD44" s="45"/>
      <c r="TE44" s="45"/>
      <c r="TF44" s="45"/>
      <c r="TG44" s="45"/>
      <c r="TH44" s="45"/>
      <c r="TI44" s="45"/>
      <c r="TJ44" s="45"/>
      <c r="TK44" s="45"/>
      <c r="TL44" s="45"/>
      <c r="TM44" s="45"/>
      <c r="TN44" s="45"/>
      <c r="TO44" s="45"/>
      <c r="TP44" s="45"/>
      <c r="TQ44" s="45"/>
      <c r="TR44" s="45"/>
      <c r="TS44" s="45"/>
      <c r="TT44" s="45"/>
      <c r="TU44" s="45"/>
      <c r="TV44" s="45"/>
      <c r="TW44" s="45"/>
      <c r="TX44" s="45"/>
      <c r="TY44" s="45"/>
      <c r="TZ44" s="45"/>
      <c r="UA44" s="45"/>
      <c r="UB44" s="45"/>
      <c r="UC44" s="45"/>
      <c r="UD44" s="45"/>
      <c r="UE44" s="45"/>
      <c r="UF44" s="45"/>
      <c r="UG44" s="45"/>
      <c r="UH44" s="45"/>
      <c r="UI44" s="45"/>
      <c r="UJ44" s="45"/>
      <c r="UK44" s="45"/>
      <c r="UL44" s="45"/>
      <c r="UM44" s="45"/>
      <c r="UN44" s="45"/>
      <c r="UO44" s="45"/>
      <c r="UP44" s="45"/>
      <c r="UQ44" s="45"/>
      <c r="UR44" s="45"/>
      <c r="US44" s="45"/>
      <c r="UT44" s="45"/>
      <c r="UU44" s="45"/>
      <c r="UV44" s="45"/>
      <c r="UW44" s="45"/>
      <c r="UX44" s="45"/>
      <c r="UY44" s="45"/>
      <c r="UZ44" s="45"/>
      <c r="VA44" s="45"/>
      <c r="VB44" s="45"/>
      <c r="VC44" s="45"/>
      <c r="VD44" s="45"/>
      <c r="VE44" s="45"/>
      <c r="VF44" s="45"/>
      <c r="VG44" s="45"/>
      <c r="VH44" s="45"/>
      <c r="VI44" s="45"/>
      <c r="VJ44" s="45"/>
      <c r="VK44" s="45"/>
      <c r="VL44" s="45"/>
      <c r="VM44" s="45"/>
      <c r="VN44" s="45"/>
      <c r="VO44" s="45"/>
      <c r="VP44" s="45"/>
      <c r="VQ44" s="45"/>
      <c r="VR44" s="45"/>
      <c r="VS44" s="45"/>
      <c r="VT44" s="45"/>
      <c r="VU44" s="45"/>
      <c r="VV44" s="45"/>
      <c r="VW44" s="45"/>
      <c r="VX44" s="45"/>
      <c r="VY44" s="45"/>
      <c r="VZ44" s="45"/>
      <c r="WA44" s="45"/>
      <c r="WB44" s="45"/>
      <c r="WC44" s="45"/>
      <c r="WD44" s="45"/>
      <c r="WE44" s="45"/>
      <c r="WF44" s="45"/>
      <c r="WG44" s="45"/>
      <c r="WH44" s="45"/>
      <c r="WI44" s="45"/>
      <c r="WJ44" s="45"/>
      <c r="WK44" s="45"/>
      <c r="WL44" s="45"/>
      <c r="WM44" s="45"/>
      <c r="WN44" s="45"/>
      <c r="WO44" s="45"/>
      <c r="WP44" s="45"/>
      <c r="WQ44" s="45"/>
      <c r="WR44" s="45"/>
      <c r="WS44" s="45"/>
      <c r="WT44" s="45"/>
      <c r="WU44" s="45"/>
      <c r="WV44" s="45"/>
      <c r="WW44" s="45"/>
      <c r="WX44" s="45"/>
      <c r="WY44" s="45"/>
      <c r="WZ44" s="45"/>
      <c r="XA44" s="45"/>
      <c r="XB44" s="45"/>
      <c r="XC44" s="45"/>
      <c r="XD44" s="45"/>
      <c r="XE44" s="45"/>
      <c r="XF44" s="45"/>
      <c r="XG44" s="45"/>
      <c r="XH44" s="45"/>
      <c r="XI44" s="45"/>
      <c r="XJ44" s="45"/>
      <c r="XK44" s="45"/>
      <c r="XL44" s="45"/>
      <c r="XM44" s="45"/>
      <c r="XN44" s="45"/>
      <c r="XO44" s="45"/>
      <c r="XP44" s="45"/>
      <c r="XQ44" s="45"/>
      <c r="XR44" s="45"/>
      <c r="XS44" s="45"/>
      <c r="XT44" s="45"/>
      <c r="XU44" s="45"/>
      <c r="XV44" s="45"/>
      <c r="XW44" s="45"/>
      <c r="XX44" s="45"/>
      <c r="XY44" s="45"/>
      <c r="XZ44" s="45"/>
      <c r="YA44" s="45"/>
      <c r="YB44" s="45"/>
      <c r="YC44" s="45"/>
      <c r="YD44" s="45"/>
      <c r="YE44" s="45"/>
      <c r="YF44" s="45"/>
      <c r="YG44" s="45"/>
      <c r="YH44" s="45"/>
      <c r="YI44" s="45"/>
      <c r="YJ44" s="45"/>
      <c r="YK44" s="45"/>
      <c r="YL44" s="45"/>
      <c r="YM44" s="45"/>
      <c r="YN44" s="45"/>
      <c r="YO44" s="45"/>
      <c r="YP44" s="45"/>
      <c r="YQ44" s="45"/>
      <c r="YR44" s="45"/>
      <c r="YS44" s="45"/>
      <c r="YT44" s="45"/>
      <c r="YU44" s="45"/>
      <c r="YV44" s="45"/>
      <c r="YW44" s="45"/>
      <c r="YX44" s="45"/>
      <c r="YY44" s="45"/>
      <c r="YZ44" s="45"/>
      <c r="ZA44" s="45"/>
      <c r="ZB44" s="45"/>
      <c r="ZC44" s="45"/>
      <c r="ZD44" s="45"/>
      <c r="ZE44" s="45"/>
      <c r="ZF44" s="45"/>
      <c r="ZG44" s="45"/>
      <c r="ZH44" s="45"/>
      <c r="ZI44" s="45"/>
      <c r="ZJ44" s="45"/>
      <c r="ZK44" s="45"/>
      <c r="ZL44" s="45"/>
      <c r="ZM44" s="45"/>
      <c r="ZN44" s="45"/>
      <c r="ZO44" s="45"/>
      <c r="ZP44" s="45"/>
      <c r="ZQ44" s="45"/>
      <c r="ZR44" s="45"/>
      <c r="ZS44" s="45"/>
      <c r="ZT44" s="45"/>
      <c r="ZU44" s="45"/>
      <c r="ZV44" s="45"/>
      <c r="ZW44" s="45"/>
      <c r="ZX44" s="45"/>
      <c r="ZY44" s="45"/>
      <c r="ZZ44" s="45"/>
      <c r="AAA44" s="45"/>
      <c r="AAB44" s="45"/>
      <c r="AAC44" s="45"/>
      <c r="AAD44" s="45"/>
      <c r="AAE44" s="45"/>
      <c r="AAF44" s="45"/>
      <c r="AAG44" s="45"/>
      <c r="AAH44" s="45"/>
      <c r="AAI44" s="45"/>
      <c r="AAJ44" s="45"/>
      <c r="AAK44" s="45"/>
      <c r="AAL44" s="45"/>
      <c r="AAM44" s="45"/>
      <c r="AAN44" s="45"/>
      <c r="AAO44" s="45"/>
      <c r="AAP44" s="45"/>
      <c r="AAQ44" s="45"/>
      <c r="AAR44" s="45"/>
      <c r="AAS44" s="45"/>
      <c r="AAT44" s="45"/>
      <c r="AAU44" s="45"/>
      <c r="AAV44" s="45"/>
      <c r="AAW44" s="45"/>
      <c r="AAX44" s="45"/>
      <c r="AAY44" s="45"/>
      <c r="AAZ44" s="45"/>
      <c r="ABA44" s="45"/>
      <c r="ABB44" s="45"/>
      <c r="ABC44" s="45"/>
      <c r="ABD44" s="45"/>
      <c r="ABE44" s="45"/>
      <c r="ABF44" s="45"/>
      <c r="ABG44" s="45"/>
      <c r="ABH44" s="45"/>
      <c r="ABI44" s="45"/>
      <c r="ABJ44" s="45"/>
      <c r="ABK44" s="45"/>
      <c r="ABL44" s="45"/>
      <c r="ABM44" s="45"/>
      <c r="ABN44" s="45"/>
      <c r="ABO44" s="45"/>
      <c r="ABP44" s="45"/>
      <c r="ABQ44" s="45"/>
      <c r="ABR44" s="45"/>
      <c r="ABS44" s="45"/>
      <c r="ABT44" s="45"/>
      <c r="ABU44" s="45"/>
      <c r="ABV44" s="45"/>
      <c r="ABW44" s="45"/>
      <c r="ABX44" s="45"/>
      <c r="ABY44" s="45"/>
      <c r="ABZ44" s="45"/>
      <c r="ACA44" s="45"/>
      <c r="ACB44" s="45"/>
      <c r="ACC44" s="45"/>
      <c r="ACD44" s="45"/>
      <c r="ACE44" s="45"/>
      <c r="ACF44" s="45"/>
      <c r="ACG44" s="45"/>
      <c r="ACH44" s="45"/>
      <c r="ACI44" s="45"/>
      <c r="ACJ44" s="45"/>
      <c r="ACK44" s="45"/>
      <c r="ACL44" s="45"/>
      <c r="ACM44" s="45"/>
      <c r="ACN44" s="45"/>
      <c r="ACO44" s="45"/>
      <c r="ACP44" s="45"/>
      <c r="ACQ44" s="45"/>
      <c r="ACR44" s="45"/>
      <c r="ACS44" s="45"/>
      <c r="ACT44" s="45"/>
      <c r="ACU44" s="45"/>
      <c r="ACV44" s="45"/>
      <c r="ACW44" s="45"/>
      <c r="ACX44" s="45"/>
      <c r="ACY44" s="45"/>
      <c r="ACZ44" s="45"/>
      <c r="ADA44" s="45"/>
      <c r="ADB44" s="45"/>
      <c r="ADC44" s="45"/>
      <c r="ADD44" s="45"/>
      <c r="ADE44" s="45"/>
      <c r="ADF44" s="45"/>
      <c r="ADG44" s="45"/>
      <c r="ADH44" s="45"/>
      <c r="ADI44" s="45"/>
      <c r="ADJ44" s="45"/>
      <c r="ADK44" s="45"/>
      <c r="ADL44" s="45"/>
      <c r="ADM44" s="45"/>
      <c r="ADN44" s="45"/>
      <c r="ADO44" s="45"/>
      <c r="ADP44" s="45"/>
      <c r="ADQ44" s="45"/>
      <c r="ADR44" s="45"/>
      <c r="ADS44" s="45"/>
      <c r="ADT44" s="45"/>
      <c r="ADU44" s="45"/>
      <c r="ADV44" s="45"/>
      <c r="ADW44" s="45"/>
      <c r="ADX44" s="45"/>
      <c r="ADY44" s="45"/>
      <c r="ADZ44" s="45"/>
      <c r="AEA44" s="45"/>
      <c r="AEB44" s="45"/>
      <c r="AEC44" s="45"/>
      <c r="AED44" s="45"/>
      <c r="AEE44" s="45"/>
      <c r="AEF44" s="45"/>
      <c r="AEG44" s="45"/>
      <c r="AEH44" s="45"/>
      <c r="AEI44" s="45"/>
      <c r="AEJ44" s="45"/>
      <c r="AEK44" s="45"/>
      <c r="AEL44" s="45"/>
      <c r="AEM44" s="45"/>
      <c r="AEN44" s="45"/>
      <c r="AEO44" s="45"/>
      <c r="AEP44" s="45"/>
      <c r="AEQ44" s="45"/>
      <c r="AER44" s="45"/>
      <c r="AES44" s="45"/>
      <c r="AET44" s="45"/>
      <c r="AEU44" s="45"/>
      <c r="AEV44" s="45"/>
      <c r="AEW44" s="45"/>
      <c r="AEX44" s="45"/>
      <c r="AEY44" s="45"/>
      <c r="AEZ44" s="45"/>
      <c r="AFA44" s="45"/>
      <c r="AFB44" s="45"/>
      <c r="AFC44" s="45"/>
      <c r="AFD44" s="45"/>
      <c r="AFE44" s="45"/>
      <c r="AFF44" s="45"/>
      <c r="AFG44" s="45"/>
      <c r="AFH44" s="45"/>
      <c r="AFI44" s="45"/>
      <c r="AFJ44" s="45"/>
      <c r="AFK44" s="45"/>
      <c r="AFL44" s="45"/>
      <c r="AFM44" s="45"/>
      <c r="AFN44" s="45"/>
      <c r="AFO44" s="45"/>
      <c r="AFP44" s="45"/>
      <c r="AFQ44" s="45"/>
      <c r="AFR44" s="45"/>
      <c r="AFS44" s="45"/>
      <c r="AFT44" s="45"/>
      <c r="AFU44" s="45"/>
      <c r="AFV44" s="45"/>
      <c r="AFW44" s="45"/>
      <c r="AFX44" s="45"/>
      <c r="AFY44" s="45"/>
      <c r="AFZ44" s="45"/>
      <c r="AGA44" s="45"/>
      <c r="AGB44" s="45"/>
      <c r="AGC44" s="45"/>
      <c r="AGD44" s="45"/>
      <c r="AGE44" s="45"/>
      <c r="AGF44" s="45"/>
      <c r="AGG44" s="45"/>
      <c r="AGH44" s="45"/>
      <c r="AGI44" s="45"/>
      <c r="AGJ44" s="45"/>
      <c r="AGK44" s="45"/>
      <c r="AGL44" s="45"/>
      <c r="AGM44" s="45"/>
      <c r="AGN44" s="45"/>
      <c r="AGO44" s="45"/>
      <c r="AGP44" s="45"/>
      <c r="AGQ44" s="45"/>
      <c r="AGR44" s="45"/>
      <c r="AGS44" s="45"/>
      <c r="AGT44" s="45"/>
      <c r="AGU44" s="45"/>
      <c r="AGV44" s="45"/>
      <c r="AGW44" s="45"/>
      <c r="AGX44" s="45"/>
      <c r="AGY44" s="45"/>
      <c r="AGZ44" s="45"/>
      <c r="AHA44" s="45"/>
      <c r="AHB44" s="45"/>
      <c r="AHC44" s="45"/>
      <c r="AHD44" s="45"/>
      <c r="AHE44" s="45"/>
      <c r="AHF44" s="45"/>
      <c r="AHG44" s="45"/>
      <c r="AHH44" s="45"/>
      <c r="AHI44" s="45"/>
      <c r="AHJ44" s="45"/>
      <c r="AHK44" s="45"/>
      <c r="AHL44" s="45"/>
      <c r="AHM44" s="45"/>
      <c r="AHN44" s="45"/>
      <c r="AHO44" s="45"/>
      <c r="AHP44" s="45"/>
      <c r="AHQ44" s="45"/>
      <c r="AHR44" s="45"/>
      <c r="AHS44" s="45"/>
      <c r="AHT44" s="45"/>
      <c r="AHU44" s="45"/>
      <c r="AHV44" s="45"/>
      <c r="AHW44" s="45"/>
      <c r="AHX44" s="45"/>
      <c r="AHY44" s="45"/>
      <c r="AHZ44" s="45"/>
      <c r="AIA44" s="45"/>
      <c r="AIB44" s="45"/>
      <c r="AIC44" s="45"/>
      <c r="AID44" s="45"/>
      <c r="AIE44" s="45"/>
      <c r="AIF44" s="45"/>
      <c r="AIG44" s="45"/>
      <c r="AIH44" s="45"/>
      <c r="AII44" s="45"/>
      <c r="AIJ44" s="45"/>
      <c r="AIK44" s="45"/>
      <c r="AIL44" s="45"/>
      <c r="AIM44" s="45"/>
      <c r="AIN44" s="45"/>
      <c r="AIO44" s="45"/>
      <c r="AIP44" s="45"/>
      <c r="AIQ44" s="45"/>
      <c r="AIR44" s="45"/>
      <c r="AIS44" s="45"/>
      <c r="AIT44" s="45"/>
      <c r="AIU44" s="45"/>
      <c r="AIV44" s="45"/>
      <c r="AIW44" s="45"/>
      <c r="AIX44" s="45"/>
      <c r="AIY44" s="45"/>
      <c r="AIZ44" s="45"/>
      <c r="AJA44" s="45"/>
      <c r="AJB44" s="45"/>
      <c r="AJC44" s="45"/>
      <c r="AJD44" s="45"/>
      <c r="AJE44" s="45"/>
      <c r="AJF44" s="45"/>
      <c r="AJG44" s="45"/>
      <c r="AJH44" s="45"/>
      <c r="AJI44" s="45"/>
      <c r="AJJ44" s="45"/>
      <c r="AJK44" s="45"/>
      <c r="AJL44" s="45"/>
      <c r="AJM44" s="45"/>
      <c r="AJN44" s="45"/>
      <c r="AJO44" s="45"/>
      <c r="AJP44" s="45"/>
      <c r="AJQ44" s="45"/>
      <c r="AJR44" s="45"/>
      <c r="AJS44" s="45"/>
      <c r="AJT44" s="45"/>
      <c r="AJU44" s="45"/>
      <c r="AJV44" s="45"/>
      <c r="AJW44" s="45"/>
      <c r="AJX44" s="45"/>
      <c r="AJY44" s="45"/>
      <c r="AJZ44" s="45"/>
      <c r="AKA44" s="45"/>
      <c r="AKB44" s="45"/>
      <c r="AKC44" s="45"/>
      <c r="AKD44" s="45"/>
      <c r="AKE44" s="45"/>
      <c r="AKF44" s="45"/>
      <c r="AKG44" s="45"/>
      <c r="AKH44" s="45"/>
      <c r="AKI44" s="45"/>
      <c r="AKJ44" s="45"/>
      <c r="AKK44" s="45"/>
      <c r="AKL44" s="45"/>
      <c r="AKM44" s="45"/>
      <c r="AKN44" s="45"/>
      <c r="AKO44" s="45"/>
      <c r="AKP44" s="45"/>
      <c r="AKQ44" s="45"/>
      <c r="AKR44" s="45"/>
      <c r="AKS44" s="45"/>
      <c r="AKT44" s="45"/>
      <c r="AKU44" s="45"/>
      <c r="AKV44" s="45"/>
      <c r="AKW44" s="45"/>
      <c r="AKX44" s="45"/>
      <c r="AKY44" s="45"/>
      <c r="AKZ44" s="45"/>
      <c r="ALA44" s="45"/>
      <c r="ALB44" s="45"/>
      <c r="ALC44" s="45"/>
      <c r="ALD44" s="45"/>
      <c r="ALE44" s="45"/>
      <c r="ALF44" s="45"/>
      <c r="ALG44" s="45"/>
      <c r="ALH44" s="45"/>
      <c r="ALI44" s="45"/>
      <c r="ALJ44" s="45"/>
      <c r="ALK44" s="45"/>
      <c r="ALL44" s="45"/>
      <c r="ALM44" s="45"/>
      <c r="ALN44" s="45"/>
      <c r="ALO44" s="45"/>
      <c r="ALP44" s="45"/>
      <c r="ALQ44" s="45"/>
      <c r="ALR44" s="45"/>
      <c r="ALS44" s="45"/>
      <c r="ALT44" s="45"/>
      <c r="ALU44" s="45"/>
      <c r="ALV44" s="45"/>
      <c r="ALW44" s="45"/>
      <c r="ALX44" s="45"/>
      <c r="ALY44" s="45"/>
      <c r="ALZ44" s="45"/>
      <c r="AMA44" s="45"/>
      <c r="AMB44" s="45"/>
      <c r="AMC44" s="45"/>
      <c r="AMD44" s="45"/>
      <c r="AME44" s="45"/>
      <c r="AMF44" s="45"/>
      <c r="AMG44" s="45"/>
      <c r="AMH44" s="45"/>
      <c r="AMI44" s="45"/>
      <c r="AMJ44" s="45"/>
      <c r="AMK44" s="45"/>
      <c r="AML44" s="45"/>
      <c r="AMM44" s="45"/>
      <c r="AMN44" s="45"/>
      <c r="AMO44" s="45"/>
      <c r="AMP44" s="45"/>
      <c r="AMQ44" s="45"/>
      <c r="AMR44" s="45"/>
      <c r="AMS44" s="45"/>
      <c r="AMT44" s="45"/>
      <c r="AMU44" s="45"/>
      <c r="AMV44" s="45"/>
      <c r="AMW44" s="45"/>
      <c r="AMX44" s="45"/>
      <c r="AMY44" s="45"/>
      <c r="AMZ44" s="45"/>
      <c r="ANA44" s="45"/>
      <c r="ANB44" s="45"/>
      <c r="ANC44" s="45"/>
      <c r="AND44" s="45"/>
      <c r="ANE44" s="45"/>
      <c r="ANF44" s="45"/>
      <c r="ANG44" s="45"/>
      <c r="ANH44" s="45"/>
      <c r="ANI44" s="45"/>
      <c r="ANJ44" s="45"/>
      <c r="ANK44" s="45"/>
      <c r="ANL44" s="45"/>
      <c r="ANM44" s="45"/>
      <c r="ANN44" s="45"/>
      <c r="ANO44" s="45"/>
      <c r="ANP44" s="45"/>
      <c r="ANQ44" s="45"/>
      <c r="ANR44" s="45"/>
      <c r="ANS44" s="45"/>
      <c r="ANT44" s="45"/>
      <c r="ANU44" s="45"/>
      <c r="ANV44" s="45"/>
      <c r="ANW44" s="45"/>
      <c r="ANX44" s="45"/>
      <c r="ANY44" s="45"/>
      <c r="ANZ44" s="45"/>
      <c r="AOA44" s="45"/>
      <c r="AOB44" s="45"/>
      <c r="AOC44" s="45"/>
      <c r="AOD44" s="45"/>
      <c r="AOE44" s="45"/>
      <c r="AOF44" s="45"/>
      <c r="AOG44" s="45"/>
      <c r="AOH44" s="45"/>
      <c r="AOI44" s="45"/>
      <c r="AOJ44" s="45"/>
      <c r="AOK44" s="45"/>
      <c r="AOL44" s="45"/>
      <c r="AOM44" s="45"/>
      <c r="AON44" s="45"/>
      <c r="AOO44" s="45"/>
      <c r="AOP44" s="45"/>
      <c r="AOQ44" s="45"/>
      <c r="AOR44" s="45"/>
      <c r="AOS44" s="45"/>
      <c r="AOT44" s="45"/>
      <c r="AOU44" s="45"/>
      <c r="AOV44" s="45"/>
      <c r="AOW44" s="45"/>
      <c r="AOX44" s="45"/>
      <c r="AOY44" s="45"/>
      <c r="AOZ44" s="45"/>
      <c r="APA44" s="45"/>
      <c r="APB44" s="45"/>
      <c r="APC44" s="45"/>
      <c r="APD44" s="45"/>
      <c r="APE44" s="45"/>
      <c r="APF44" s="45"/>
      <c r="APG44" s="45"/>
      <c r="APH44" s="45"/>
      <c r="API44" s="45"/>
      <c r="APJ44" s="45"/>
      <c r="APK44" s="45"/>
      <c r="APL44" s="45"/>
      <c r="APM44" s="45"/>
      <c r="APN44" s="45"/>
      <c r="APO44" s="45"/>
      <c r="APP44" s="45"/>
      <c r="APQ44" s="45"/>
      <c r="APR44" s="45"/>
      <c r="APS44" s="45"/>
      <c r="APT44" s="45"/>
      <c r="APU44" s="45"/>
      <c r="APV44" s="45"/>
      <c r="APW44" s="45"/>
      <c r="APX44" s="45"/>
      <c r="APY44" s="45"/>
      <c r="APZ44" s="45"/>
      <c r="AQA44" s="45"/>
      <c r="AQB44" s="45"/>
      <c r="AQC44" s="45"/>
      <c r="AQD44" s="45"/>
      <c r="AQE44" s="45"/>
      <c r="AQF44" s="45"/>
      <c r="AQG44" s="45"/>
      <c r="AQH44" s="45"/>
      <c r="AQI44" s="45"/>
      <c r="AQJ44" s="45"/>
      <c r="AQK44" s="45"/>
      <c r="AQL44" s="45"/>
      <c r="AQM44" s="45"/>
      <c r="AQN44" s="45"/>
      <c r="AQO44" s="45"/>
      <c r="AQP44" s="45"/>
      <c r="AQQ44" s="45"/>
      <c r="AQR44" s="45"/>
      <c r="AQS44" s="45"/>
      <c r="AQT44" s="45"/>
      <c r="AQU44" s="45"/>
      <c r="AQV44" s="45"/>
      <c r="AQW44" s="45"/>
      <c r="AQX44" s="45"/>
      <c r="AQY44" s="45"/>
      <c r="AQZ44" s="45"/>
      <c r="ARA44" s="45"/>
      <c r="ARB44" s="45"/>
      <c r="ARC44" s="45"/>
      <c r="ARD44" s="45"/>
      <c r="ARE44" s="45"/>
      <c r="ARF44" s="45"/>
      <c r="ARG44" s="45"/>
      <c r="ARH44" s="45"/>
      <c r="ARI44" s="45"/>
      <c r="ARJ44" s="45"/>
      <c r="ARK44" s="45"/>
      <c r="ARL44" s="45"/>
      <c r="ARM44" s="45"/>
      <c r="ARN44" s="45"/>
      <c r="ARO44" s="45"/>
      <c r="ARP44" s="45"/>
      <c r="ARQ44" s="45"/>
      <c r="ARR44" s="45"/>
      <c r="ARS44" s="45"/>
      <c r="ART44" s="45"/>
      <c r="ARU44" s="45"/>
      <c r="ARV44" s="45"/>
      <c r="ARW44" s="45"/>
      <c r="ARX44" s="45"/>
      <c r="ARY44" s="45"/>
      <c r="ARZ44" s="45"/>
      <c r="ASA44" s="45"/>
      <c r="ASB44" s="45"/>
      <c r="ASC44" s="45"/>
      <c r="ASD44" s="45"/>
      <c r="ASE44" s="45"/>
      <c r="ASF44" s="45"/>
      <c r="ASG44" s="45"/>
      <c r="ASH44" s="45"/>
      <c r="ASI44" s="45"/>
      <c r="ASJ44" s="45"/>
      <c r="ASK44" s="45"/>
      <c r="ASL44" s="45"/>
      <c r="ASM44" s="45"/>
      <c r="ASN44" s="45"/>
      <c r="ASO44" s="45"/>
      <c r="ASP44" s="45"/>
      <c r="ASQ44" s="45"/>
      <c r="ASR44" s="45"/>
      <c r="ASS44" s="45"/>
      <c r="AST44" s="45"/>
      <c r="ASU44" s="45"/>
      <c r="ASV44" s="45"/>
      <c r="ASW44" s="45"/>
      <c r="ASX44" s="45"/>
      <c r="ASY44" s="45"/>
      <c r="ASZ44" s="45"/>
      <c r="ATA44" s="45"/>
      <c r="ATB44" s="45"/>
      <c r="ATC44" s="45"/>
      <c r="ATD44" s="45"/>
      <c r="ATE44" s="45"/>
      <c r="ATF44" s="45"/>
      <c r="ATG44" s="45"/>
      <c r="ATH44" s="45"/>
      <c r="ATI44" s="45"/>
      <c r="ATJ44" s="45"/>
      <c r="ATK44" s="45"/>
      <c r="ATL44" s="45"/>
      <c r="ATM44" s="45"/>
      <c r="ATN44" s="45"/>
      <c r="ATO44" s="45"/>
      <c r="ATP44" s="45"/>
      <c r="ATQ44" s="45"/>
      <c r="ATR44" s="45"/>
      <c r="ATS44" s="45"/>
      <c r="ATT44" s="45"/>
      <c r="ATU44" s="45"/>
      <c r="ATV44" s="45"/>
      <c r="ATW44" s="45"/>
      <c r="ATX44" s="45"/>
      <c r="ATY44" s="45"/>
      <c r="ATZ44" s="45"/>
      <c r="AUA44" s="45"/>
      <c r="AUB44" s="45"/>
      <c r="AUC44" s="45"/>
      <c r="AUD44" s="45"/>
      <c r="AUE44" s="45"/>
      <c r="AUF44" s="45"/>
      <c r="AUG44" s="45"/>
      <c r="AUH44" s="45"/>
      <c r="AUI44" s="45"/>
      <c r="AUJ44" s="45"/>
      <c r="AUK44" s="45"/>
    </row>
    <row r="45" spans="1:1233" x14ac:dyDescent="0.2">
      <c r="A45" s="41" t="s">
        <v>144</v>
      </c>
      <c r="C45" s="41" t="s">
        <v>136</v>
      </c>
      <c r="D45" s="79" t="s">
        <v>81</v>
      </c>
      <c r="E45" s="78">
        <v>45541</v>
      </c>
      <c r="F45" s="45">
        <v>8</v>
      </c>
      <c r="G45" s="45">
        <v>9</v>
      </c>
      <c r="H45" s="45">
        <v>10</v>
      </c>
      <c r="I45" s="45">
        <v>14</v>
      </c>
      <c r="J45" s="45">
        <v>15</v>
      </c>
      <c r="K45" s="45">
        <v>12</v>
      </c>
      <c r="L45" s="45">
        <v>5</v>
      </c>
      <c r="M45" s="45">
        <v>18</v>
      </c>
      <c r="N45" s="45">
        <v>5</v>
      </c>
      <c r="O45" s="45">
        <v>11</v>
      </c>
      <c r="P45" s="45">
        <v>15</v>
      </c>
      <c r="Q45" s="45">
        <v>9</v>
      </c>
      <c r="R45" s="45">
        <v>5</v>
      </c>
      <c r="S45" s="45">
        <v>10</v>
      </c>
      <c r="T45" s="45">
        <v>16</v>
      </c>
      <c r="U45" s="45">
        <v>19</v>
      </c>
      <c r="V45" s="45">
        <v>10</v>
      </c>
      <c r="W45" s="45">
        <v>12</v>
      </c>
      <c r="X45" s="45">
        <v>13</v>
      </c>
      <c r="Y45" s="45">
        <v>23</v>
      </c>
      <c r="Z45" s="45">
        <v>4</v>
      </c>
      <c r="AA45" s="45">
        <v>13</v>
      </c>
      <c r="AB45" s="45">
        <v>16</v>
      </c>
      <c r="AC45" s="45">
        <v>21</v>
      </c>
      <c r="AD45" s="45">
        <v>9</v>
      </c>
      <c r="AE45" s="45">
        <v>17</v>
      </c>
      <c r="AF45" s="45">
        <v>18</v>
      </c>
      <c r="AG45" s="45">
        <v>7</v>
      </c>
      <c r="AH45" s="45">
        <v>11</v>
      </c>
      <c r="AI45" s="45">
        <v>12</v>
      </c>
      <c r="AJ45" s="45">
        <v>20</v>
      </c>
      <c r="AK45" s="45">
        <v>13</v>
      </c>
      <c r="AL45" s="45">
        <v>10</v>
      </c>
      <c r="AM45" s="45">
        <v>15</v>
      </c>
      <c r="AN45" s="45">
        <v>10</v>
      </c>
      <c r="AO45" s="45">
        <v>13</v>
      </c>
      <c r="AP45" s="45">
        <v>16</v>
      </c>
      <c r="AQ45" s="45">
        <v>13</v>
      </c>
      <c r="AR45" s="45">
        <v>13</v>
      </c>
      <c r="AS45" s="45">
        <v>6</v>
      </c>
      <c r="AT45" s="45">
        <v>6</v>
      </c>
      <c r="AU45" s="45">
        <v>10</v>
      </c>
      <c r="AV45" s="45">
        <v>10</v>
      </c>
      <c r="AW45" s="45">
        <v>6</v>
      </c>
      <c r="AX45" s="45">
        <v>12</v>
      </c>
      <c r="AY45" s="45">
        <v>11</v>
      </c>
      <c r="AZ45" s="45">
        <v>15</v>
      </c>
      <c r="BA45" s="45">
        <v>4</v>
      </c>
      <c r="BB45" s="45">
        <v>4</v>
      </c>
      <c r="BC45" s="45">
        <v>4</v>
      </c>
      <c r="BD45" s="45">
        <v>12</v>
      </c>
      <c r="BE45" s="45">
        <v>9</v>
      </c>
      <c r="BF45" s="45">
        <v>14</v>
      </c>
      <c r="BG45" s="45">
        <v>5</v>
      </c>
      <c r="BH45" s="45">
        <v>5</v>
      </c>
      <c r="BI45" s="45">
        <v>11</v>
      </c>
      <c r="BJ45" s="45">
        <v>5</v>
      </c>
      <c r="BK45" s="45">
        <v>8</v>
      </c>
      <c r="BL45" s="45">
        <v>4</v>
      </c>
      <c r="BM45" s="45">
        <v>7</v>
      </c>
      <c r="BN45" s="45">
        <v>8</v>
      </c>
      <c r="BO45" s="45">
        <v>15</v>
      </c>
      <c r="BP45" s="45">
        <v>11</v>
      </c>
      <c r="BQ45" s="45">
        <v>7</v>
      </c>
      <c r="BR45" s="45">
        <v>12</v>
      </c>
      <c r="BS45" s="45">
        <v>9</v>
      </c>
      <c r="BT45" s="45">
        <v>12</v>
      </c>
      <c r="BU45" s="45">
        <v>14</v>
      </c>
      <c r="BV45" s="45">
        <v>8</v>
      </c>
      <c r="BW45" s="45">
        <v>14</v>
      </c>
      <c r="BX45" s="45">
        <v>15</v>
      </c>
      <c r="BY45" s="45">
        <v>8</v>
      </c>
      <c r="BZ45" s="45">
        <v>9</v>
      </c>
      <c r="CA45" s="45">
        <v>16</v>
      </c>
      <c r="CB45" s="45">
        <v>14</v>
      </c>
      <c r="CC45" s="45">
        <v>10</v>
      </c>
      <c r="CD45" s="45">
        <v>12</v>
      </c>
      <c r="CE45" s="45">
        <v>11</v>
      </c>
      <c r="CF45" s="45">
        <v>12</v>
      </c>
      <c r="CG45" s="45">
        <v>8</v>
      </c>
      <c r="CH45" s="45">
        <v>10</v>
      </c>
      <c r="CI45" s="45">
        <v>12</v>
      </c>
      <c r="CJ45" s="45">
        <v>16</v>
      </c>
      <c r="CK45" s="45">
        <v>12</v>
      </c>
      <c r="CL45" s="45">
        <v>17</v>
      </c>
      <c r="CM45" s="45">
        <v>21</v>
      </c>
      <c r="CN45" s="45">
        <v>15</v>
      </c>
      <c r="CO45" s="45">
        <v>17</v>
      </c>
      <c r="CP45" s="45">
        <v>12</v>
      </c>
      <c r="CQ45" s="45">
        <v>10</v>
      </c>
      <c r="CR45" s="45">
        <v>9</v>
      </c>
      <c r="CS45" s="45" t="e">
        <v>#N/A</v>
      </c>
      <c r="CT45" s="45"/>
      <c r="CU45" s="45"/>
      <c r="CV45" s="45"/>
      <c r="CW45" s="45"/>
      <c r="CX45" s="45"/>
      <c r="CY45" s="45"/>
      <c r="CZ45" s="45"/>
      <c r="DA45" s="45"/>
      <c r="DB45" s="45"/>
      <c r="DC45" s="45"/>
      <c r="DD45" s="45"/>
      <c r="DE45" s="45"/>
      <c r="DF45" s="45"/>
      <c r="DG45" s="45"/>
      <c r="DH45" s="45"/>
      <c r="DI45" s="45"/>
      <c r="DJ45" s="45"/>
      <c r="DK45" s="45"/>
      <c r="DL45" s="45"/>
      <c r="DM45" s="45"/>
      <c r="DN45" s="45"/>
      <c r="DO45" s="45"/>
      <c r="DP45" s="45"/>
      <c r="DQ45" s="45"/>
      <c r="DR45" s="45"/>
      <c r="DS45" s="45"/>
      <c r="DT45" s="45"/>
      <c r="DU45" s="45"/>
      <c r="DV45" s="45"/>
      <c r="DW45" s="45"/>
      <c r="DX45" s="45"/>
      <c r="DY45" s="45"/>
      <c r="DZ45" s="45"/>
      <c r="EA45" s="45"/>
      <c r="EB45" s="45"/>
      <c r="EC45" s="45"/>
      <c r="ED45" s="45"/>
      <c r="EE45" s="45"/>
      <c r="EF45" s="45"/>
      <c r="EG45" s="45"/>
      <c r="EH45" s="45"/>
      <c r="EI45" s="45"/>
      <c r="EJ45" s="45"/>
      <c r="EK45" s="45"/>
      <c r="EL45" s="45"/>
      <c r="EM45" s="45"/>
      <c r="EN45" s="45"/>
      <c r="EO45" s="45"/>
      <c r="EP45" s="45"/>
      <c r="EQ45" s="45"/>
      <c r="ER45" s="45"/>
      <c r="ES45" s="45"/>
      <c r="ET45" s="45"/>
      <c r="EU45" s="45"/>
      <c r="EV45" s="45"/>
      <c r="EW45" s="45"/>
      <c r="EX45" s="45"/>
      <c r="EY45" s="45"/>
      <c r="EZ45" s="45"/>
      <c r="FA45" s="45"/>
      <c r="FB45" s="45"/>
      <c r="FC45" s="45"/>
      <c r="FD45" s="45"/>
      <c r="FE45" s="45"/>
      <c r="FF45" s="45"/>
      <c r="FG45" s="45"/>
      <c r="FH45" s="45"/>
      <c r="FI45" s="45"/>
      <c r="FJ45" s="45"/>
      <c r="FK45" s="45"/>
      <c r="FL45" s="45"/>
      <c r="FM45" s="45"/>
      <c r="FN45" s="45"/>
      <c r="FO45" s="45"/>
      <c r="FP45" s="45"/>
      <c r="FQ45" s="45"/>
      <c r="FR45" s="45"/>
      <c r="FS45" s="45"/>
      <c r="FT45" s="45"/>
      <c r="FU45" s="45"/>
      <c r="FV45" s="45"/>
      <c r="FW45" s="45"/>
      <c r="FX45" s="45"/>
      <c r="FY45" s="45"/>
      <c r="FZ45" s="45"/>
      <c r="GA45" s="45"/>
      <c r="GB45" s="45"/>
      <c r="GC45" s="45"/>
      <c r="GD45" s="45"/>
      <c r="GE45" s="45"/>
      <c r="GF45" s="45"/>
      <c r="GG45" s="45"/>
      <c r="GH45" s="45"/>
      <c r="GI45" s="45"/>
      <c r="GJ45" s="45"/>
      <c r="GK45" s="45"/>
      <c r="GL45" s="45"/>
      <c r="GM45" s="45"/>
      <c r="GN45" s="45"/>
      <c r="GO45" s="45"/>
      <c r="GP45" s="45"/>
      <c r="GQ45" s="45"/>
      <c r="GR45" s="45"/>
      <c r="GS45" s="45"/>
      <c r="GT45" s="45"/>
      <c r="GU45" s="45"/>
      <c r="GV45" s="45"/>
      <c r="GW45" s="45"/>
      <c r="GX45" s="45"/>
      <c r="GY45" s="45"/>
      <c r="GZ45" s="45"/>
      <c r="HA45" s="45"/>
      <c r="HB45" s="45"/>
      <c r="HC45" s="45"/>
      <c r="HD45" s="45"/>
      <c r="HE45" s="45"/>
      <c r="HF45" s="45"/>
      <c r="HG45" s="45"/>
      <c r="HH45" s="45"/>
      <c r="HI45" s="45"/>
      <c r="HJ45" s="45"/>
      <c r="HK45" s="45"/>
      <c r="HL45" s="45"/>
      <c r="HM45" s="45"/>
      <c r="HN45" s="45"/>
      <c r="HO45" s="45"/>
      <c r="HP45" s="45"/>
      <c r="HQ45" s="45"/>
      <c r="HR45" s="45"/>
      <c r="HS45" s="45"/>
      <c r="HT45" s="45"/>
      <c r="HU45" s="45"/>
      <c r="HV45" s="45"/>
      <c r="HW45" s="45"/>
      <c r="HX45" s="45"/>
      <c r="HY45" s="45"/>
      <c r="HZ45" s="45"/>
      <c r="IA45" s="45"/>
      <c r="IB45" s="45"/>
      <c r="IC45" s="45"/>
      <c r="ID45" s="45"/>
      <c r="IE45" s="45"/>
      <c r="IF45" s="45"/>
      <c r="IG45" s="45"/>
      <c r="IH45" s="45"/>
      <c r="II45" s="45"/>
      <c r="IJ45" s="45"/>
      <c r="IK45" s="45"/>
      <c r="IL45" s="45"/>
      <c r="IM45" s="45"/>
      <c r="IN45" s="45"/>
      <c r="IO45" s="45"/>
      <c r="IP45" s="45"/>
      <c r="IQ45" s="45"/>
      <c r="IR45" s="45"/>
      <c r="IS45" s="45"/>
      <c r="IT45" s="45"/>
      <c r="IU45" s="45"/>
      <c r="IV45" s="45"/>
      <c r="IW45" s="45"/>
      <c r="IX45" s="45"/>
      <c r="IY45" s="45"/>
      <c r="IZ45" s="45"/>
      <c r="JA45" s="45"/>
      <c r="JB45" s="45"/>
      <c r="JC45" s="45"/>
      <c r="JD45" s="45"/>
      <c r="JE45" s="45"/>
      <c r="JF45" s="45"/>
      <c r="JG45" s="45"/>
      <c r="JH45" s="45"/>
      <c r="JI45" s="45"/>
      <c r="JJ45" s="45"/>
      <c r="JK45" s="45"/>
      <c r="JL45" s="45"/>
      <c r="JM45" s="45"/>
      <c r="JN45" s="45"/>
      <c r="JO45" s="45"/>
      <c r="JP45" s="45"/>
      <c r="JQ45" s="45"/>
      <c r="JR45" s="45"/>
      <c r="JS45" s="45"/>
      <c r="JT45" s="45"/>
      <c r="JU45" s="45"/>
      <c r="JV45" s="45"/>
      <c r="JW45" s="45"/>
      <c r="JX45" s="45"/>
      <c r="JY45" s="45"/>
      <c r="JZ45" s="45"/>
      <c r="KA45" s="45"/>
      <c r="KB45" s="45"/>
      <c r="KC45" s="45"/>
      <c r="KD45" s="45"/>
      <c r="KE45" s="45"/>
      <c r="KF45" s="45"/>
      <c r="KG45" s="45"/>
      <c r="KH45" s="45"/>
      <c r="KI45" s="45"/>
      <c r="KJ45" s="45"/>
      <c r="KK45" s="45"/>
      <c r="KL45" s="45"/>
      <c r="KM45" s="45"/>
      <c r="KN45" s="45"/>
      <c r="KO45" s="45"/>
      <c r="KP45" s="45"/>
      <c r="KQ45" s="45"/>
      <c r="KR45" s="45"/>
      <c r="KS45" s="45"/>
      <c r="KT45" s="45"/>
      <c r="KU45" s="45"/>
      <c r="KV45" s="45"/>
      <c r="KW45" s="45"/>
      <c r="KX45" s="45"/>
      <c r="KY45" s="45"/>
      <c r="KZ45" s="45"/>
      <c r="LA45" s="45"/>
      <c r="LB45" s="45"/>
      <c r="LC45" s="45"/>
      <c r="LD45" s="45"/>
      <c r="LE45" s="45"/>
      <c r="LF45" s="45"/>
      <c r="LG45" s="45"/>
      <c r="LH45" s="45"/>
      <c r="LI45" s="45"/>
      <c r="LJ45" s="45"/>
      <c r="LK45" s="45"/>
      <c r="LL45" s="45"/>
      <c r="LM45" s="45"/>
      <c r="LN45" s="45"/>
      <c r="LO45" s="45"/>
      <c r="LP45" s="45"/>
      <c r="LQ45" s="45"/>
      <c r="LR45" s="45"/>
      <c r="LS45" s="45"/>
      <c r="LT45" s="45"/>
      <c r="LU45" s="45"/>
      <c r="LV45" s="45"/>
      <c r="LW45" s="45"/>
      <c r="LX45" s="45"/>
      <c r="LY45" s="45"/>
      <c r="LZ45" s="45"/>
      <c r="MA45" s="45"/>
      <c r="MB45" s="45"/>
      <c r="MC45" s="45"/>
      <c r="MD45" s="45"/>
      <c r="ME45" s="45"/>
      <c r="MF45" s="45"/>
      <c r="MG45" s="45"/>
      <c r="MH45" s="45"/>
      <c r="MI45" s="45"/>
      <c r="MJ45" s="45"/>
      <c r="MK45" s="45"/>
      <c r="ML45" s="45"/>
      <c r="MM45" s="45"/>
      <c r="MN45" s="45"/>
      <c r="MO45" s="45"/>
      <c r="MP45" s="45"/>
      <c r="MQ45" s="45"/>
      <c r="MR45" s="45"/>
      <c r="MS45" s="45"/>
      <c r="MT45" s="45"/>
      <c r="MU45" s="45"/>
      <c r="MV45" s="45"/>
      <c r="MW45" s="45"/>
      <c r="MX45" s="45"/>
      <c r="MY45" s="45"/>
      <c r="MZ45" s="45"/>
      <c r="NA45" s="45"/>
      <c r="NB45" s="45"/>
      <c r="NC45" s="45"/>
      <c r="ND45" s="45"/>
      <c r="NE45" s="45"/>
      <c r="NF45" s="45"/>
      <c r="NG45" s="45"/>
      <c r="NH45" s="45"/>
      <c r="NI45" s="45"/>
      <c r="NJ45" s="45"/>
      <c r="NK45" s="45"/>
      <c r="NL45" s="45"/>
      <c r="NM45" s="45"/>
      <c r="NN45" s="45"/>
      <c r="NO45" s="45"/>
      <c r="NP45" s="45"/>
      <c r="NQ45" s="45"/>
      <c r="NR45" s="45"/>
      <c r="NS45" s="45"/>
      <c r="NT45" s="45"/>
      <c r="NU45" s="45"/>
      <c r="NV45" s="45"/>
      <c r="NW45" s="45"/>
      <c r="NX45" s="45"/>
      <c r="NY45" s="45"/>
      <c r="NZ45" s="45"/>
      <c r="OA45" s="45"/>
      <c r="OB45" s="45"/>
      <c r="OC45" s="45"/>
      <c r="OD45" s="45"/>
      <c r="OE45" s="45"/>
      <c r="OF45" s="45"/>
      <c r="OG45" s="45"/>
      <c r="OH45" s="45"/>
      <c r="OI45" s="45"/>
      <c r="OJ45" s="45"/>
      <c r="OK45" s="45"/>
      <c r="OL45" s="45"/>
      <c r="OM45" s="45"/>
      <c r="ON45" s="45"/>
      <c r="OO45" s="45"/>
      <c r="OP45" s="45"/>
      <c r="OQ45" s="45"/>
      <c r="OR45" s="45"/>
      <c r="OS45" s="45"/>
      <c r="OT45" s="45"/>
      <c r="OU45" s="45"/>
      <c r="OV45" s="45"/>
      <c r="OW45" s="45"/>
      <c r="OX45" s="45"/>
      <c r="OY45" s="45"/>
      <c r="OZ45" s="45"/>
      <c r="PA45" s="45"/>
      <c r="PB45" s="45"/>
      <c r="PC45" s="45"/>
      <c r="PD45" s="45"/>
      <c r="PE45" s="45"/>
      <c r="PF45" s="45"/>
      <c r="PG45" s="45"/>
      <c r="PH45" s="45"/>
      <c r="PI45" s="45"/>
      <c r="PJ45" s="45"/>
      <c r="PK45" s="45"/>
      <c r="PL45" s="45"/>
      <c r="PM45" s="45"/>
      <c r="PN45" s="45"/>
      <c r="PO45" s="45"/>
      <c r="PP45" s="45"/>
      <c r="PQ45" s="45"/>
      <c r="PR45" s="45"/>
      <c r="PS45" s="45"/>
      <c r="PT45" s="45"/>
      <c r="PU45" s="45"/>
      <c r="PV45" s="45"/>
      <c r="PW45" s="45"/>
      <c r="PX45" s="45"/>
      <c r="PY45" s="45"/>
      <c r="PZ45" s="45"/>
      <c r="QA45" s="45"/>
      <c r="QB45" s="45"/>
      <c r="QC45" s="45"/>
      <c r="QD45" s="45"/>
      <c r="QE45" s="45"/>
      <c r="QF45" s="45"/>
      <c r="QG45" s="45"/>
      <c r="QH45" s="45"/>
      <c r="QI45" s="45"/>
      <c r="QJ45" s="45"/>
      <c r="QK45" s="45"/>
      <c r="QL45" s="45"/>
      <c r="QM45" s="45"/>
      <c r="QN45" s="45"/>
      <c r="QO45" s="45"/>
      <c r="QP45" s="45"/>
      <c r="QQ45" s="45"/>
      <c r="QR45" s="45"/>
      <c r="QS45" s="45"/>
      <c r="QT45" s="45"/>
      <c r="QU45" s="45"/>
      <c r="QV45" s="45"/>
      <c r="QW45" s="45"/>
      <c r="QX45" s="45"/>
      <c r="QY45" s="45"/>
      <c r="QZ45" s="45"/>
      <c r="RA45" s="45"/>
      <c r="RB45" s="45"/>
      <c r="RC45" s="45"/>
      <c r="RD45" s="45"/>
      <c r="RE45" s="45"/>
      <c r="RF45" s="45"/>
      <c r="RG45" s="45"/>
      <c r="RH45" s="45"/>
      <c r="RI45" s="45"/>
      <c r="RJ45" s="45"/>
      <c r="RK45" s="45"/>
      <c r="RL45" s="45"/>
      <c r="RM45" s="45"/>
      <c r="RN45" s="45"/>
      <c r="RO45" s="45"/>
      <c r="RP45" s="45"/>
      <c r="RQ45" s="45"/>
      <c r="RR45" s="45"/>
      <c r="RS45" s="45"/>
      <c r="RT45" s="45"/>
      <c r="RU45" s="45"/>
      <c r="RV45" s="45"/>
      <c r="RW45" s="45"/>
      <c r="RX45" s="45"/>
      <c r="RY45" s="45"/>
      <c r="RZ45" s="45"/>
      <c r="SA45" s="45"/>
      <c r="SB45" s="45"/>
      <c r="SC45" s="45"/>
      <c r="SD45" s="45"/>
      <c r="SE45" s="45"/>
      <c r="SF45" s="45"/>
      <c r="SG45" s="45"/>
      <c r="SH45" s="45"/>
      <c r="SI45" s="45"/>
      <c r="SJ45" s="45"/>
      <c r="SK45" s="45"/>
      <c r="SL45" s="45"/>
      <c r="SM45" s="45"/>
      <c r="SN45" s="45"/>
      <c r="SO45" s="45"/>
      <c r="SP45" s="45"/>
      <c r="SQ45" s="45"/>
      <c r="SR45" s="45"/>
      <c r="SS45" s="45"/>
      <c r="ST45" s="45"/>
      <c r="SU45" s="45"/>
      <c r="SV45" s="45"/>
      <c r="SW45" s="45"/>
      <c r="SX45" s="45"/>
      <c r="SY45" s="45"/>
      <c r="SZ45" s="45"/>
      <c r="TA45" s="45"/>
      <c r="TB45" s="45"/>
      <c r="TC45" s="45"/>
      <c r="TD45" s="45"/>
      <c r="TE45" s="45"/>
      <c r="TF45" s="45"/>
      <c r="TG45" s="45"/>
      <c r="TH45" s="45"/>
      <c r="TI45" s="45"/>
      <c r="TJ45" s="45"/>
      <c r="TK45" s="45"/>
      <c r="TL45" s="45"/>
      <c r="TM45" s="45"/>
      <c r="TN45" s="45"/>
      <c r="TO45" s="45"/>
      <c r="TP45" s="45"/>
      <c r="TQ45" s="45"/>
      <c r="TR45" s="45"/>
      <c r="TS45" s="45"/>
      <c r="TT45" s="45"/>
      <c r="TU45" s="45"/>
      <c r="TV45" s="45"/>
      <c r="TW45" s="45"/>
      <c r="TX45" s="45"/>
      <c r="TY45" s="45"/>
      <c r="TZ45" s="45"/>
      <c r="UA45" s="45"/>
      <c r="UB45" s="45"/>
      <c r="UC45" s="45"/>
      <c r="UD45" s="45"/>
      <c r="UE45" s="45"/>
      <c r="UF45" s="45"/>
      <c r="UG45" s="45"/>
      <c r="UH45" s="45"/>
      <c r="UI45" s="45"/>
      <c r="UJ45" s="45"/>
      <c r="UK45" s="45"/>
      <c r="UL45" s="45"/>
      <c r="UM45" s="45"/>
      <c r="UN45" s="45"/>
      <c r="UO45" s="45"/>
      <c r="UP45" s="45"/>
      <c r="UQ45" s="45"/>
      <c r="UR45" s="45"/>
      <c r="US45" s="45"/>
      <c r="UT45" s="45"/>
      <c r="UU45" s="45"/>
      <c r="UV45" s="45"/>
      <c r="UW45" s="45"/>
      <c r="UX45" s="45"/>
      <c r="UY45" s="45"/>
      <c r="UZ45" s="45"/>
      <c r="VA45" s="45"/>
      <c r="VB45" s="45"/>
      <c r="VC45" s="45"/>
      <c r="VD45" s="45"/>
      <c r="VE45" s="45"/>
      <c r="VF45" s="45"/>
      <c r="VG45" s="45"/>
      <c r="VH45" s="45"/>
      <c r="VI45" s="45"/>
      <c r="VJ45" s="45"/>
      <c r="VK45" s="45"/>
      <c r="VL45" s="45"/>
      <c r="VM45" s="45"/>
      <c r="VN45" s="45"/>
      <c r="VO45" s="45"/>
      <c r="VP45" s="45"/>
      <c r="VQ45" s="45"/>
      <c r="VR45" s="45"/>
      <c r="VS45" s="45"/>
      <c r="VT45" s="45"/>
      <c r="VU45" s="45"/>
      <c r="VV45" s="45"/>
      <c r="VW45" s="45"/>
      <c r="VX45" s="45"/>
      <c r="VY45" s="45"/>
      <c r="VZ45" s="45"/>
      <c r="WA45" s="45"/>
      <c r="WB45" s="45"/>
      <c r="WC45" s="45"/>
      <c r="WD45" s="45"/>
      <c r="WE45" s="45"/>
      <c r="WF45" s="45"/>
      <c r="WG45" s="45"/>
      <c r="WH45" s="45"/>
      <c r="WI45" s="45"/>
      <c r="WJ45" s="45"/>
      <c r="WK45" s="45"/>
      <c r="WL45" s="45"/>
      <c r="WM45" s="45"/>
      <c r="WN45" s="45"/>
      <c r="WO45" s="45"/>
      <c r="WP45" s="45"/>
      <c r="WQ45" s="45"/>
      <c r="WR45" s="45"/>
      <c r="WS45" s="45"/>
      <c r="WT45" s="45"/>
      <c r="WU45" s="45"/>
      <c r="WV45" s="45"/>
      <c r="WW45" s="45"/>
      <c r="WX45" s="45"/>
      <c r="WY45" s="45"/>
      <c r="WZ45" s="45"/>
      <c r="XA45" s="45"/>
      <c r="XB45" s="45"/>
      <c r="XC45" s="45"/>
      <c r="XD45" s="45"/>
      <c r="XE45" s="45"/>
      <c r="XF45" s="45"/>
      <c r="XG45" s="45"/>
      <c r="XH45" s="45"/>
      <c r="XI45" s="45"/>
      <c r="XJ45" s="45"/>
      <c r="XK45" s="45"/>
      <c r="XL45" s="45"/>
      <c r="XM45" s="45"/>
      <c r="XN45" s="45"/>
      <c r="XO45" s="45"/>
      <c r="XP45" s="45"/>
      <c r="XQ45" s="45"/>
      <c r="XR45" s="45"/>
      <c r="XS45" s="45"/>
      <c r="XT45" s="45"/>
      <c r="XU45" s="45"/>
      <c r="XV45" s="45"/>
      <c r="XW45" s="45"/>
      <c r="XX45" s="45"/>
      <c r="XY45" s="45"/>
      <c r="XZ45" s="45"/>
      <c r="YA45" s="45"/>
      <c r="YB45" s="45"/>
      <c r="YC45" s="45"/>
      <c r="YD45" s="45"/>
      <c r="YE45" s="45"/>
      <c r="YF45" s="45"/>
      <c r="YG45" s="45"/>
      <c r="YH45" s="45"/>
      <c r="YI45" s="45"/>
      <c r="YJ45" s="45"/>
      <c r="YK45" s="45"/>
      <c r="YL45" s="45"/>
      <c r="YM45" s="45"/>
      <c r="YN45" s="45"/>
      <c r="YO45" s="45"/>
      <c r="YP45" s="45"/>
      <c r="YQ45" s="45"/>
      <c r="YR45" s="45"/>
      <c r="YS45" s="45"/>
      <c r="YT45" s="45"/>
      <c r="YU45" s="45"/>
      <c r="YV45" s="45"/>
      <c r="YW45" s="45"/>
      <c r="YX45" s="45"/>
      <c r="YY45" s="45"/>
      <c r="YZ45" s="45"/>
      <c r="ZA45" s="45"/>
      <c r="ZB45" s="45"/>
      <c r="ZC45" s="45"/>
      <c r="ZD45" s="45"/>
      <c r="ZE45" s="45"/>
      <c r="ZF45" s="45"/>
      <c r="ZG45" s="45"/>
      <c r="ZH45" s="45"/>
      <c r="ZI45" s="45"/>
      <c r="ZJ45" s="45"/>
      <c r="ZK45" s="45"/>
      <c r="ZL45" s="45"/>
      <c r="ZM45" s="45"/>
      <c r="ZN45" s="45"/>
      <c r="ZO45" s="45"/>
      <c r="ZP45" s="45"/>
      <c r="ZQ45" s="45"/>
      <c r="ZR45" s="45"/>
      <c r="ZS45" s="45"/>
      <c r="ZT45" s="45"/>
      <c r="ZU45" s="45"/>
      <c r="ZV45" s="45"/>
      <c r="ZW45" s="45"/>
      <c r="ZX45" s="45"/>
      <c r="ZY45" s="45"/>
      <c r="ZZ45" s="45"/>
      <c r="AAA45" s="45"/>
      <c r="AAB45" s="45"/>
      <c r="AAC45" s="45"/>
      <c r="AAD45" s="45"/>
      <c r="AAE45" s="45"/>
      <c r="AAF45" s="45"/>
      <c r="AAG45" s="45"/>
      <c r="AAH45" s="45"/>
      <c r="AAI45" s="45"/>
      <c r="AAJ45" s="45"/>
      <c r="AAK45" s="45"/>
      <c r="AAL45" s="45"/>
      <c r="AAM45" s="45"/>
      <c r="AAN45" s="45"/>
      <c r="AAO45" s="45"/>
      <c r="AAP45" s="45"/>
      <c r="AAQ45" s="45"/>
      <c r="AAR45" s="45"/>
      <c r="AAS45" s="45"/>
      <c r="AAT45" s="45"/>
      <c r="AAU45" s="45"/>
      <c r="AAV45" s="45"/>
      <c r="AAW45" s="45"/>
      <c r="AAX45" s="45"/>
      <c r="AAY45" s="45"/>
      <c r="AAZ45" s="45"/>
      <c r="ABA45" s="45"/>
      <c r="ABB45" s="45"/>
      <c r="ABC45" s="45"/>
      <c r="ABD45" s="45"/>
      <c r="ABE45" s="45"/>
      <c r="ABF45" s="45"/>
      <c r="ABG45" s="45"/>
      <c r="ABH45" s="45"/>
      <c r="ABI45" s="45"/>
      <c r="ABJ45" s="45"/>
      <c r="ABK45" s="45"/>
      <c r="ABL45" s="45"/>
      <c r="ABM45" s="45"/>
      <c r="ABN45" s="45"/>
      <c r="ABO45" s="45"/>
      <c r="ABP45" s="45"/>
      <c r="ABQ45" s="45"/>
      <c r="ABR45" s="45"/>
      <c r="ABS45" s="45"/>
      <c r="ABT45" s="45"/>
      <c r="ABU45" s="45"/>
      <c r="ABV45" s="45"/>
      <c r="ABW45" s="45"/>
      <c r="ABX45" s="45"/>
      <c r="ABY45" s="45"/>
      <c r="ABZ45" s="45"/>
      <c r="ACA45" s="45"/>
      <c r="ACB45" s="45"/>
      <c r="ACC45" s="45"/>
      <c r="ACD45" s="45"/>
      <c r="ACE45" s="45"/>
      <c r="ACF45" s="45"/>
      <c r="ACG45" s="45"/>
      <c r="ACH45" s="45"/>
      <c r="ACI45" s="45"/>
      <c r="ACJ45" s="45"/>
      <c r="ACK45" s="45"/>
      <c r="ACL45" s="45"/>
      <c r="ACM45" s="45"/>
      <c r="ACN45" s="45"/>
      <c r="ACO45" s="45"/>
      <c r="ACP45" s="45"/>
      <c r="ACQ45" s="45"/>
      <c r="ACR45" s="45"/>
      <c r="ACS45" s="45"/>
      <c r="ACT45" s="45"/>
      <c r="ACU45" s="45"/>
      <c r="ACV45" s="45"/>
      <c r="ACW45" s="45"/>
      <c r="ACX45" s="45"/>
      <c r="ACY45" s="45"/>
      <c r="ACZ45" s="45"/>
      <c r="ADA45" s="45"/>
      <c r="ADB45" s="45"/>
      <c r="ADC45" s="45"/>
      <c r="ADD45" s="45"/>
      <c r="ADE45" s="45"/>
      <c r="ADF45" s="45"/>
      <c r="ADG45" s="45"/>
      <c r="ADH45" s="45"/>
      <c r="ADI45" s="45"/>
      <c r="ADJ45" s="45"/>
      <c r="ADK45" s="45"/>
      <c r="ADL45" s="45"/>
      <c r="ADM45" s="45"/>
      <c r="ADN45" s="45"/>
      <c r="ADO45" s="45"/>
      <c r="ADP45" s="45"/>
      <c r="ADQ45" s="45"/>
      <c r="ADR45" s="45"/>
      <c r="ADS45" s="45"/>
      <c r="ADT45" s="45"/>
      <c r="ADU45" s="45"/>
      <c r="ADV45" s="45"/>
      <c r="ADW45" s="45"/>
      <c r="ADX45" s="45"/>
      <c r="ADY45" s="45"/>
      <c r="ADZ45" s="45"/>
      <c r="AEA45" s="45"/>
      <c r="AEB45" s="45"/>
      <c r="AEC45" s="45"/>
      <c r="AED45" s="45"/>
      <c r="AEE45" s="45"/>
      <c r="AEF45" s="45"/>
      <c r="AEG45" s="45"/>
      <c r="AEH45" s="45"/>
      <c r="AEI45" s="45"/>
      <c r="AEJ45" s="45"/>
      <c r="AEK45" s="45"/>
      <c r="AEL45" s="45"/>
      <c r="AEM45" s="45"/>
      <c r="AEN45" s="45"/>
      <c r="AEO45" s="45"/>
      <c r="AEP45" s="45"/>
      <c r="AEQ45" s="45"/>
      <c r="AER45" s="45"/>
      <c r="AES45" s="45"/>
      <c r="AET45" s="45"/>
      <c r="AEU45" s="45"/>
      <c r="AEV45" s="45"/>
      <c r="AEW45" s="45"/>
      <c r="AEX45" s="45"/>
      <c r="AEY45" s="45"/>
      <c r="AEZ45" s="45"/>
      <c r="AFA45" s="45"/>
      <c r="AFB45" s="45"/>
      <c r="AFC45" s="45"/>
      <c r="AFD45" s="45"/>
      <c r="AFE45" s="45"/>
      <c r="AFF45" s="45"/>
      <c r="AFG45" s="45"/>
      <c r="AFH45" s="45"/>
      <c r="AFI45" s="45"/>
      <c r="AFJ45" s="45"/>
      <c r="AFK45" s="45"/>
      <c r="AFL45" s="45"/>
      <c r="AFM45" s="45"/>
      <c r="AFN45" s="45"/>
      <c r="AFO45" s="45"/>
      <c r="AFP45" s="45"/>
      <c r="AFQ45" s="45"/>
      <c r="AFR45" s="45"/>
      <c r="AFS45" s="45"/>
      <c r="AFT45" s="45"/>
      <c r="AFU45" s="45"/>
      <c r="AFV45" s="45"/>
      <c r="AFW45" s="45"/>
      <c r="AFX45" s="45"/>
      <c r="AFY45" s="45"/>
      <c r="AFZ45" s="45"/>
      <c r="AGA45" s="45"/>
      <c r="AGB45" s="45"/>
      <c r="AGC45" s="45"/>
      <c r="AGD45" s="45"/>
      <c r="AGE45" s="45"/>
      <c r="AGF45" s="45"/>
      <c r="AGG45" s="45"/>
      <c r="AGH45" s="45"/>
      <c r="AGI45" s="45"/>
      <c r="AGJ45" s="45"/>
      <c r="AGK45" s="45"/>
      <c r="AGL45" s="45"/>
      <c r="AGM45" s="45"/>
      <c r="AGN45" s="45"/>
      <c r="AGO45" s="45"/>
      <c r="AGP45" s="45"/>
      <c r="AGQ45" s="45"/>
      <c r="AGR45" s="45"/>
      <c r="AGS45" s="45"/>
      <c r="AGT45" s="45"/>
      <c r="AGU45" s="45"/>
      <c r="AGV45" s="45"/>
      <c r="AGW45" s="45"/>
      <c r="AGX45" s="45"/>
      <c r="AGY45" s="45"/>
      <c r="AGZ45" s="45"/>
      <c r="AHA45" s="45"/>
      <c r="AHB45" s="45"/>
      <c r="AHC45" s="45"/>
      <c r="AHD45" s="45"/>
      <c r="AHE45" s="45"/>
      <c r="AHF45" s="45"/>
      <c r="AHG45" s="45"/>
      <c r="AHH45" s="45"/>
      <c r="AHI45" s="45"/>
      <c r="AHJ45" s="45"/>
      <c r="AHK45" s="45"/>
      <c r="AHL45" s="45"/>
      <c r="AHM45" s="45"/>
      <c r="AHN45" s="45"/>
      <c r="AHO45" s="45"/>
      <c r="AHP45" s="45"/>
      <c r="AHQ45" s="45"/>
      <c r="AHR45" s="45"/>
      <c r="AHS45" s="45"/>
      <c r="AHT45" s="45"/>
      <c r="AHU45" s="45"/>
      <c r="AHV45" s="45"/>
      <c r="AHW45" s="45"/>
      <c r="AHX45" s="45"/>
      <c r="AHY45" s="45"/>
      <c r="AHZ45" s="45"/>
      <c r="AIA45" s="45"/>
      <c r="AIB45" s="45"/>
      <c r="AIC45" s="45"/>
      <c r="AID45" s="45"/>
      <c r="AIE45" s="45"/>
      <c r="AIF45" s="45"/>
      <c r="AIG45" s="45"/>
      <c r="AIH45" s="45"/>
      <c r="AII45" s="45"/>
      <c r="AIJ45" s="45"/>
      <c r="AIK45" s="45"/>
      <c r="AIL45" s="45"/>
      <c r="AIM45" s="45"/>
      <c r="AIN45" s="45"/>
      <c r="AIO45" s="45"/>
      <c r="AIP45" s="45"/>
      <c r="AIQ45" s="45"/>
      <c r="AIR45" s="45"/>
      <c r="AIS45" s="45"/>
      <c r="AIT45" s="45"/>
      <c r="AIU45" s="45"/>
      <c r="AIV45" s="45"/>
      <c r="AIW45" s="45"/>
      <c r="AIX45" s="45"/>
      <c r="AIY45" s="45"/>
      <c r="AIZ45" s="45"/>
      <c r="AJA45" s="45"/>
      <c r="AJB45" s="45"/>
      <c r="AJC45" s="45"/>
      <c r="AJD45" s="45"/>
      <c r="AJE45" s="45"/>
      <c r="AJF45" s="45"/>
      <c r="AJG45" s="45"/>
      <c r="AJH45" s="45"/>
      <c r="AJI45" s="45"/>
      <c r="AJJ45" s="45"/>
      <c r="AJK45" s="45"/>
      <c r="AJL45" s="45"/>
      <c r="AJM45" s="45"/>
      <c r="AJN45" s="45"/>
      <c r="AJO45" s="45"/>
      <c r="AJP45" s="45"/>
      <c r="AJQ45" s="45"/>
      <c r="AJR45" s="45"/>
      <c r="AJS45" s="45"/>
      <c r="AJT45" s="45"/>
      <c r="AJU45" s="45"/>
      <c r="AJV45" s="45"/>
      <c r="AJW45" s="45"/>
      <c r="AJX45" s="45"/>
      <c r="AJY45" s="45"/>
      <c r="AJZ45" s="45"/>
      <c r="AKA45" s="45"/>
      <c r="AKB45" s="45"/>
      <c r="AKC45" s="45"/>
      <c r="AKD45" s="45"/>
      <c r="AKE45" s="45"/>
      <c r="AKF45" s="45"/>
      <c r="AKG45" s="45"/>
      <c r="AKH45" s="45"/>
      <c r="AKI45" s="45"/>
      <c r="AKJ45" s="45"/>
      <c r="AKK45" s="45"/>
      <c r="AKL45" s="45"/>
      <c r="AKM45" s="45"/>
      <c r="AKN45" s="45"/>
      <c r="AKO45" s="45"/>
      <c r="AKP45" s="45"/>
      <c r="AKQ45" s="45"/>
      <c r="AKR45" s="45"/>
      <c r="AKS45" s="45"/>
      <c r="AKT45" s="45"/>
      <c r="AKU45" s="45"/>
      <c r="AKV45" s="45"/>
      <c r="AKW45" s="45"/>
      <c r="AKX45" s="45"/>
      <c r="AKY45" s="45"/>
      <c r="AKZ45" s="45"/>
      <c r="ALA45" s="45"/>
      <c r="ALB45" s="45"/>
      <c r="ALC45" s="45"/>
      <c r="ALD45" s="45"/>
      <c r="ALE45" s="45"/>
      <c r="ALF45" s="45"/>
      <c r="ALG45" s="45"/>
      <c r="ALH45" s="45"/>
      <c r="ALI45" s="45"/>
      <c r="ALJ45" s="45"/>
      <c r="ALK45" s="45"/>
      <c r="ALL45" s="45"/>
      <c r="ALM45" s="45"/>
      <c r="ALN45" s="45"/>
      <c r="ALO45" s="45"/>
      <c r="ALP45" s="45"/>
      <c r="ALQ45" s="45"/>
      <c r="ALR45" s="45"/>
      <c r="ALS45" s="45"/>
      <c r="ALT45" s="45"/>
      <c r="ALU45" s="45"/>
      <c r="ALV45" s="45"/>
      <c r="ALW45" s="45"/>
      <c r="ALX45" s="45"/>
      <c r="ALY45" s="45"/>
      <c r="ALZ45" s="45"/>
      <c r="AMA45" s="45"/>
      <c r="AMB45" s="45"/>
      <c r="AMC45" s="45"/>
      <c r="AMD45" s="45"/>
      <c r="AME45" s="45"/>
      <c r="AMF45" s="45"/>
      <c r="AMG45" s="45"/>
      <c r="AMH45" s="45"/>
      <c r="AMI45" s="45"/>
      <c r="AMJ45" s="45"/>
      <c r="AMK45" s="45"/>
      <c r="AML45" s="45"/>
      <c r="AMM45" s="45"/>
      <c r="AMN45" s="45"/>
      <c r="AMO45" s="45"/>
      <c r="AMP45" s="45"/>
      <c r="AMQ45" s="45"/>
      <c r="AMR45" s="45"/>
      <c r="AMS45" s="45"/>
      <c r="AMT45" s="45"/>
      <c r="AMU45" s="45"/>
      <c r="AMV45" s="45"/>
      <c r="AMW45" s="45"/>
      <c r="AMX45" s="45"/>
      <c r="AMY45" s="45"/>
      <c r="AMZ45" s="45"/>
      <c r="ANA45" s="45"/>
      <c r="ANB45" s="45"/>
      <c r="ANC45" s="45"/>
      <c r="AND45" s="45"/>
      <c r="ANE45" s="45"/>
      <c r="ANF45" s="45"/>
      <c r="ANG45" s="45"/>
      <c r="ANH45" s="45"/>
      <c r="ANI45" s="45"/>
      <c r="ANJ45" s="45"/>
      <c r="ANK45" s="45"/>
      <c r="ANL45" s="45"/>
      <c r="ANM45" s="45"/>
      <c r="ANN45" s="45"/>
      <c r="ANO45" s="45"/>
      <c r="ANP45" s="45"/>
      <c r="ANQ45" s="45"/>
      <c r="ANR45" s="45"/>
      <c r="ANS45" s="45"/>
      <c r="ANT45" s="45"/>
      <c r="ANU45" s="45"/>
      <c r="ANV45" s="45"/>
      <c r="ANW45" s="45"/>
      <c r="ANX45" s="45"/>
      <c r="ANY45" s="45"/>
      <c r="ANZ45" s="45"/>
      <c r="AOA45" s="45"/>
      <c r="AOB45" s="45"/>
      <c r="AOC45" s="45"/>
      <c r="AOD45" s="45"/>
      <c r="AOE45" s="45"/>
      <c r="AOF45" s="45"/>
      <c r="AOG45" s="45"/>
      <c r="AOH45" s="45"/>
      <c r="AOI45" s="45"/>
      <c r="AOJ45" s="45"/>
      <c r="AOK45" s="45"/>
      <c r="AOL45" s="45"/>
      <c r="AOM45" s="45"/>
      <c r="AON45" s="45"/>
      <c r="AOO45" s="45"/>
      <c r="AOP45" s="45"/>
      <c r="AOQ45" s="45"/>
      <c r="AOR45" s="45"/>
      <c r="AOS45" s="45"/>
      <c r="AOT45" s="45"/>
      <c r="AOU45" s="45"/>
      <c r="AOV45" s="45"/>
      <c r="AOW45" s="45"/>
      <c r="AOX45" s="45"/>
      <c r="AOY45" s="45"/>
      <c r="AOZ45" s="45"/>
      <c r="APA45" s="45"/>
      <c r="APB45" s="45"/>
      <c r="APC45" s="45"/>
      <c r="APD45" s="45"/>
      <c r="APE45" s="45"/>
      <c r="APF45" s="45"/>
      <c r="APG45" s="45"/>
      <c r="APH45" s="45"/>
      <c r="API45" s="45"/>
      <c r="APJ45" s="45"/>
      <c r="APK45" s="45"/>
      <c r="APL45" s="45"/>
      <c r="APM45" s="45"/>
      <c r="APN45" s="45"/>
      <c r="APO45" s="45"/>
      <c r="APP45" s="45"/>
      <c r="APQ45" s="45"/>
      <c r="APR45" s="45"/>
      <c r="APS45" s="45"/>
      <c r="APT45" s="45"/>
      <c r="APU45" s="45"/>
      <c r="APV45" s="45"/>
      <c r="APW45" s="45"/>
      <c r="APX45" s="45"/>
      <c r="APY45" s="45"/>
      <c r="APZ45" s="45"/>
      <c r="AQA45" s="45"/>
      <c r="AQB45" s="45"/>
      <c r="AQC45" s="45"/>
      <c r="AQD45" s="45"/>
      <c r="AQE45" s="45"/>
      <c r="AQF45" s="45"/>
      <c r="AQG45" s="45"/>
      <c r="AQH45" s="45"/>
      <c r="AQI45" s="45"/>
      <c r="AQJ45" s="45"/>
      <c r="AQK45" s="45"/>
      <c r="AQL45" s="45"/>
      <c r="AQM45" s="45"/>
      <c r="AQN45" s="45"/>
      <c r="AQO45" s="45"/>
      <c r="AQP45" s="45"/>
      <c r="AQQ45" s="45"/>
      <c r="AQR45" s="45"/>
      <c r="AQS45" s="45"/>
      <c r="AQT45" s="45"/>
      <c r="AQU45" s="45"/>
      <c r="AQV45" s="45"/>
      <c r="AQW45" s="45"/>
      <c r="AQX45" s="45"/>
      <c r="AQY45" s="45"/>
      <c r="AQZ45" s="45"/>
      <c r="ARA45" s="45"/>
      <c r="ARB45" s="45"/>
      <c r="ARC45" s="45"/>
      <c r="ARD45" s="45"/>
      <c r="ARE45" s="45"/>
      <c r="ARF45" s="45"/>
      <c r="ARG45" s="45"/>
      <c r="ARH45" s="45"/>
      <c r="ARI45" s="45"/>
      <c r="ARJ45" s="45"/>
      <c r="ARK45" s="45"/>
      <c r="ARL45" s="45"/>
      <c r="ARM45" s="45"/>
      <c r="ARN45" s="45"/>
      <c r="ARO45" s="45"/>
      <c r="ARP45" s="45"/>
      <c r="ARQ45" s="45"/>
      <c r="ARR45" s="45"/>
      <c r="ARS45" s="45"/>
      <c r="ART45" s="45"/>
      <c r="ARU45" s="45"/>
      <c r="ARV45" s="45"/>
      <c r="ARW45" s="45"/>
      <c r="ARX45" s="45"/>
      <c r="ARY45" s="45"/>
      <c r="ARZ45" s="45"/>
      <c r="ASA45" s="45"/>
      <c r="ASB45" s="45"/>
      <c r="ASC45" s="45"/>
      <c r="ASD45" s="45"/>
      <c r="ASE45" s="45"/>
      <c r="ASF45" s="45"/>
      <c r="ASG45" s="45"/>
      <c r="ASH45" s="45"/>
      <c r="ASI45" s="45"/>
      <c r="ASJ45" s="45"/>
      <c r="ASK45" s="45"/>
      <c r="ASL45" s="45"/>
      <c r="ASM45" s="45"/>
      <c r="ASN45" s="45"/>
      <c r="ASO45" s="45"/>
      <c r="ASP45" s="45"/>
      <c r="ASQ45" s="45"/>
      <c r="ASR45" s="45"/>
      <c r="ASS45" s="45"/>
      <c r="AST45" s="45"/>
      <c r="ASU45" s="45"/>
      <c r="ASV45" s="45"/>
      <c r="ASW45" s="45"/>
      <c r="ASX45" s="45"/>
      <c r="ASY45" s="45"/>
      <c r="ASZ45" s="45"/>
      <c r="ATA45" s="45"/>
      <c r="ATB45" s="45"/>
      <c r="ATC45" s="45"/>
      <c r="ATD45" s="45"/>
      <c r="ATE45" s="45"/>
      <c r="ATF45" s="45"/>
      <c r="ATG45" s="45"/>
      <c r="ATH45" s="45"/>
      <c r="ATI45" s="45"/>
      <c r="ATJ45" s="45"/>
      <c r="ATK45" s="45"/>
      <c r="ATL45" s="45"/>
      <c r="ATM45" s="45"/>
      <c r="ATN45" s="45"/>
      <c r="ATO45" s="45"/>
      <c r="ATP45" s="45"/>
      <c r="ATQ45" s="45"/>
      <c r="ATR45" s="45"/>
      <c r="ATS45" s="45"/>
      <c r="ATT45" s="45"/>
      <c r="ATU45" s="45"/>
      <c r="ATV45" s="45"/>
      <c r="ATW45" s="45"/>
      <c r="ATX45" s="45"/>
      <c r="ATY45" s="45"/>
      <c r="ATZ45" s="45"/>
      <c r="AUA45" s="45"/>
      <c r="AUB45" s="45"/>
      <c r="AUC45" s="45"/>
      <c r="AUD45" s="45"/>
      <c r="AUE45" s="45"/>
      <c r="AUF45" s="45"/>
      <c r="AUG45" s="45"/>
      <c r="AUH45" s="45"/>
      <c r="AUI45" s="45"/>
      <c r="AUJ45" s="45"/>
      <c r="AUK45" s="45"/>
    </row>
    <row r="46" spans="1:1233" x14ac:dyDescent="0.2">
      <c r="A46" s="41" t="s">
        <v>145</v>
      </c>
      <c r="C46" s="41" t="s">
        <v>146</v>
      </c>
      <c r="D46" s="79" t="s">
        <v>81</v>
      </c>
      <c r="E46" s="78">
        <v>45513</v>
      </c>
      <c r="F46" s="159">
        <v>211.71463941000002</v>
      </c>
      <c r="G46" s="159">
        <v>203.25591274999999</v>
      </c>
      <c r="H46" s="159">
        <v>377.28521883999997</v>
      </c>
      <c r="I46" s="159">
        <v>262.26815905999996</v>
      </c>
      <c r="J46" s="159">
        <v>377.82733134999995</v>
      </c>
      <c r="K46" s="159">
        <v>328.10005632999997</v>
      </c>
      <c r="L46" s="159">
        <v>291.66943687999998</v>
      </c>
      <c r="M46" s="159">
        <v>338.38902560000002</v>
      </c>
      <c r="N46" s="159">
        <v>1160.66917592</v>
      </c>
      <c r="O46" s="159">
        <v>337.90144084000002</v>
      </c>
      <c r="P46" s="159">
        <v>377.48615973</v>
      </c>
      <c r="Q46" s="159">
        <v>296.04393754</v>
      </c>
      <c r="R46" s="159">
        <v>192.50134502</v>
      </c>
      <c r="S46" s="159">
        <v>339.76638167999999</v>
      </c>
      <c r="T46" s="159">
        <v>440.72041249999978</v>
      </c>
      <c r="U46" s="159">
        <v>438.01505121000002</v>
      </c>
      <c r="V46" s="159">
        <v>717.83330911999997</v>
      </c>
      <c r="W46" s="159">
        <v>394.67880638999998</v>
      </c>
      <c r="X46" s="159">
        <v>443.75838563999997</v>
      </c>
      <c r="Y46" s="159">
        <v>350.65400500000004</v>
      </c>
      <c r="Z46" s="159">
        <v>268.6135798200001</v>
      </c>
      <c r="AA46" s="159">
        <v>331.84516802000002</v>
      </c>
      <c r="AB46" s="159">
        <v>380.14598493</v>
      </c>
      <c r="AC46" s="159">
        <v>235.75597334</v>
      </c>
      <c r="AD46" s="159">
        <v>258.26002690000001</v>
      </c>
      <c r="AE46" s="159">
        <v>356.93944166999995</v>
      </c>
      <c r="AF46" s="159">
        <v>342.73177867000004</v>
      </c>
      <c r="AG46" s="159">
        <v>375.70581040000002</v>
      </c>
      <c r="AH46" s="159">
        <v>331.36629359000011</v>
      </c>
      <c r="AI46" s="159">
        <v>365.97490530999994</v>
      </c>
      <c r="AJ46" s="159">
        <v>339.88532200000009</v>
      </c>
      <c r="AK46" s="159">
        <v>349.21842468</v>
      </c>
      <c r="AL46" s="159">
        <v>400.27509522999998</v>
      </c>
      <c r="AM46" s="159">
        <v>464.35814388999989</v>
      </c>
      <c r="AN46" s="159">
        <v>1121.19836865</v>
      </c>
      <c r="AO46" s="159">
        <v>296.52734249999997</v>
      </c>
      <c r="AP46" s="159">
        <v>208.99793284999998</v>
      </c>
      <c r="AQ46" s="159">
        <v>334.10810939999999</v>
      </c>
      <c r="AR46" s="159">
        <v>210.52395752999999</v>
      </c>
      <c r="AS46" s="159">
        <v>296.56930002999997</v>
      </c>
      <c r="AT46" s="159">
        <v>233.45572200999999</v>
      </c>
      <c r="AU46" s="159">
        <v>272.73472614000002</v>
      </c>
      <c r="AV46" s="159">
        <v>324.99921692999999</v>
      </c>
      <c r="AW46" s="159">
        <v>332.13280741999995</v>
      </c>
      <c r="AX46" s="159">
        <v>321.13279616000005</v>
      </c>
      <c r="AY46" s="159">
        <v>325.49955476999997</v>
      </c>
      <c r="AZ46" s="159">
        <v>284.78855288</v>
      </c>
      <c r="BA46" s="159">
        <v>272.98886391000002</v>
      </c>
      <c r="BB46" s="159">
        <v>294.85275068999999</v>
      </c>
      <c r="BC46" s="159">
        <v>668.37387288999992</v>
      </c>
      <c r="BD46" s="159">
        <v>424.19419786000003</v>
      </c>
      <c r="BE46" s="159">
        <v>408.08303653999991</v>
      </c>
      <c r="BF46" s="159">
        <v>455.79534968000007</v>
      </c>
      <c r="BG46" s="159">
        <v>1063.12289547</v>
      </c>
      <c r="BH46" s="159">
        <v>436.12518339000007</v>
      </c>
      <c r="BI46" s="159">
        <v>346.75995097000003</v>
      </c>
      <c r="BJ46" s="159">
        <v>358.57585253000002</v>
      </c>
      <c r="BK46" s="159">
        <v>383.75081864999999</v>
      </c>
      <c r="BL46" s="159">
        <v>397.38793312999996</v>
      </c>
      <c r="BM46" s="159">
        <v>383.33929650999994</v>
      </c>
      <c r="BN46" s="159">
        <v>369.76595496000004</v>
      </c>
      <c r="BO46" s="159">
        <v>373.84922874</v>
      </c>
      <c r="BP46" s="159">
        <v>600.4600303499999</v>
      </c>
      <c r="BQ46" s="159">
        <v>491.76470085</v>
      </c>
      <c r="BR46" s="159">
        <v>484.98194591000004</v>
      </c>
      <c r="BS46" s="159">
        <v>640.97470229999999</v>
      </c>
      <c r="BT46" s="159">
        <v>428.01666158999996</v>
      </c>
      <c r="BU46" s="159">
        <v>627.62843900999997</v>
      </c>
      <c r="BV46" s="159">
        <v>540.14040816999989</v>
      </c>
      <c r="BW46" s="159">
        <v>415.71134075999993</v>
      </c>
      <c r="BX46" s="159">
        <v>379.33139538000012</v>
      </c>
      <c r="BY46" s="159">
        <v>346.18141651000008</v>
      </c>
      <c r="BZ46" s="159">
        <v>324.31584199000002</v>
      </c>
      <c r="CA46" s="159">
        <v>398.96732033000001</v>
      </c>
      <c r="CB46" s="159">
        <v>482.66511661000004</v>
      </c>
      <c r="CC46" s="159">
        <v>522.59833058999993</v>
      </c>
      <c r="CD46" s="159">
        <v>590.02464028999998</v>
      </c>
      <c r="CE46" s="159">
        <v>479.07646551999989</v>
      </c>
      <c r="CF46" s="159">
        <v>455.83411607000005</v>
      </c>
      <c r="CG46" s="159">
        <v>773.71515749000014</v>
      </c>
      <c r="CH46" s="159">
        <v>523.77549260000012</v>
      </c>
      <c r="CI46" s="159">
        <v>460.49854625999996</v>
      </c>
      <c r="CJ46" s="159">
        <v>518.95537336999996</v>
      </c>
      <c r="CK46" s="159">
        <v>442.60402919000001</v>
      </c>
      <c r="CL46" s="159">
        <v>458.67333448999995</v>
      </c>
      <c r="CM46" s="159">
        <v>660.07945256999994</v>
      </c>
      <c r="CN46" s="159">
        <v>811.40093365999996</v>
      </c>
      <c r="CO46" s="159">
        <v>1284.3708531400002</v>
      </c>
      <c r="CP46" s="159">
        <v>506.74454362000006</v>
      </c>
      <c r="CQ46" s="159">
        <v>670.40399961000003</v>
      </c>
      <c r="CR46" s="159">
        <v>581.25566774999993</v>
      </c>
      <c r="CS46" s="159" t="e">
        <v>#N/A</v>
      </c>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c r="AML46" s="44"/>
      <c r="AMM46" s="44"/>
      <c r="AMN46" s="44"/>
      <c r="AMO46" s="44"/>
      <c r="AMP46" s="44"/>
      <c r="AMQ46" s="44"/>
      <c r="AMR46" s="44"/>
      <c r="AMS46" s="44"/>
      <c r="AMT46" s="44"/>
      <c r="AMU46" s="44"/>
      <c r="AMV46" s="44"/>
      <c r="AMW46" s="44"/>
      <c r="AMX46" s="44"/>
      <c r="AMY46" s="44"/>
      <c r="AMZ46" s="44"/>
      <c r="ANA46" s="44"/>
      <c r="ANB46" s="44"/>
      <c r="ANC46" s="44"/>
      <c r="AND46" s="44"/>
      <c r="ANE46" s="44"/>
      <c r="ANF46" s="44"/>
      <c r="ANG46" s="44"/>
      <c r="ANH46" s="44"/>
      <c r="ANI46" s="44"/>
      <c r="ANJ46" s="44"/>
      <c r="ANK46" s="44"/>
      <c r="ANL46" s="44"/>
      <c r="ANM46" s="44"/>
      <c r="ANN46" s="44"/>
      <c r="ANO46" s="44"/>
      <c r="ANP46" s="44"/>
      <c r="ANQ46" s="44"/>
      <c r="ANR46" s="44"/>
      <c r="ANS46" s="44"/>
      <c r="ANT46" s="44"/>
      <c r="ANU46" s="44"/>
      <c r="ANV46" s="44"/>
      <c r="ANW46" s="44"/>
      <c r="ANX46" s="44"/>
      <c r="ANY46" s="44"/>
      <c r="ANZ46" s="44"/>
      <c r="AOA46" s="44"/>
      <c r="AOB46" s="44"/>
      <c r="AOC46" s="44"/>
      <c r="AOD46" s="44"/>
      <c r="AOE46" s="44"/>
      <c r="AOF46" s="44"/>
      <c r="AOG46" s="44"/>
      <c r="AOH46" s="44"/>
      <c r="AOI46" s="44"/>
      <c r="AOJ46" s="44"/>
      <c r="AOK46" s="44"/>
      <c r="AOL46" s="44"/>
      <c r="AOM46" s="44"/>
      <c r="AON46" s="44"/>
      <c r="AOO46" s="44"/>
      <c r="AOP46" s="44"/>
      <c r="AOQ46" s="44"/>
      <c r="AOR46" s="44"/>
      <c r="AOS46" s="44"/>
      <c r="AOT46" s="44"/>
      <c r="AOU46" s="44"/>
      <c r="AOV46" s="44"/>
      <c r="AOW46" s="44"/>
      <c r="AOX46" s="44"/>
      <c r="AOY46" s="44"/>
      <c r="AOZ46" s="44"/>
      <c r="APA46" s="44"/>
      <c r="APB46" s="44"/>
      <c r="APC46" s="44"/>
      <c r="APD46" s="44"/>
      <c r="APE46" s="44"/>
      <c r="APF46" s="44"/>
      <c r="APG46" s="44"/>
      <c r="APH46" s="44"/>
      <c r="API46" s="44"/>
      <c r="APJ46" s="44"/>
      <c r="APK46" s="44"/>
      <c r="APL46" s="44"/>
      <c r="APM46" s="44"/>
      <c r="APN46" s="44"/>
      <c r="APO46" s="44"/>
      <c r="APP46" s="44"/>
      <c r="APQ46" s="44"/>
      <c r="APR46" s="44"/>
      <c r="APS46" s="44"/>
      <c r="APT46" s="44"/>
      <c r="APU46" s="44"/>
      <c r="APV46" s="44"/>
      <c r="APW46" s="44"/>
      <c r="APX46" s="44"/>
      <c r="APY46" s="44"/>
      <c r="APZ46" s="44"/>
      <c r="AQA46" s="44"/>
      <c r="AQB46" s="44"/>
      <c r="AQC46" s="44"/>
      <c r="AQD46" s="44"/>
      <c r="AQE46" s="44"/>
      <c r="AQF46" s="44"/>
      <c r="AQG46" s="44"/>
      <c r="AQH46" s="44"/>
      <c r="AQI46" s="44"/>
      <c r="AQJ46" s="44"/>
      <c r="AQK46" s="44"/>
      <c r="AQL46" s="44"/>
      <c r="AQM46" s="44"/>
      <c r="AQN46" s="44"/>
      <c r="AQO46" s="44"/>
      <c r="AQP46" s="44"/>
      <c r="AQQ46" s="44"/>
      <c r="AQR46" s="44"/>
      <c r="AQS46" s="44"/>
      <c r="AQT46" s="44"/>
      <c r="AQU46" s="44"/>
      <c r="AQV46" s="44"/>
      <c r="AQW46" s="44"/>
      <c r="AQX46" s="44"/>
      <c r="AQY46" s="44"/>
      <c r="AQZ46" s="44"/>
      <c r="ARA46" s="44"/>
      <c r="ARB46" s="44"/>
      <c r="ARC46" s="44"/>
      <c r="ARD46" s="44"/>
      <c r="ARE46" s="44"/>
      <c r="ARF46" s="44"/>
      <c r="ARG46" s="44"/>
      <c r="ARH46" s="44"/>
      <c r="ARI46" s="44"/>
      <c r="ARJ46" s="44"/>
      <c r="ARK46" s="44"/>
      <c r="ARL46" s="44"/>
      <c r="ARM46" s="44"/>
      <c r="ARN46" s="44"/>
      <c r="ARO46" s="44"/>
      <c r="ARP46" s="44"/>
      <c r="ARQ46" s="44"/>
      <c r="ARR46" s="44"/>
      <c r="ARS46" s="44"/>
      <c r="ART46" s="44"/>
      <c r="ARU46" s="44"/>
      <c r="ARV46" s="44"/>
      <c r="ARW46" s="44"/>
      <c r="ARX46" s="44"/>
      <c r="ARY46" s="44"/>
      <c r="ARZ46" s="44"/>
      <c r="ASA46" s="44"/>
      <c r="ASB46" s="44"/>
      <c r="ASC46" s="44"/>
      <c r="ASD46" s="44"/>
      <c r="ASE46" s="44"/>
      <c r="ASF46" s="44"/>
      <c r="ASG46" s="44"/>
      <c r="ASH46" s="44"/>
      <c r="ASI46" s="44"/>
      <c r="ASJ46" s="44"/>
      <c r="ASK46" s="44"/>
      <c r="ASL46" s="44"/>
      <c r="ASM46" s="44"/>
      <c r="ASN46" s="44"/>
      <c r="ASO46" s="44"/>
      <c r="ASP46" s="44"/>
      <c r="ASQ46" s="44"/>
      <c r="ASR46" s="44"/>
      <c r="ASS46" s="44"/>
      <c r="AST46" s="44"/>
      <c r="ASU46" s="44"/>
      <c r="ASV46" s="44"/>
      <c r="ASW46" s="44"/>
      <c r="ASX46" s="44"/>
      <c r="ASY46" s="44"/>
      <c r="ASZ46" s="44"/>
      <c r="ATA46" s="44"/>
      <c r="ATB46" s="44"/>
      <c r="ATC46" s="44"/>
      <c r="ATD46" s="44"/>
      <c r="ATE46" s="44"/>
      <c r="ATF46" s="44"/>
      <c r="ATG46" s="44"/>
      <c r="ATH46" s="44"/>
      <c r="ATI46" s="44"/>
      <c r="ATJ46" s="44"/>
      <c r="ATK46" s="44"/>
      <c r="ATL46" s="44"/>
      <c r="ATM46" s="44"/>
      <c r="ATN46" s="44"/>
      <c r="ATO46" s="44"/>
      <c r="ATP46" s="44"/>
      <c r="ATQ46" s="44"/>
      <c r="ATR46" s="44"/>
      <c r="ATS46" s="44"/>
      <c r="ATT46" s="44"/>
      <c r="ATU46" s="44"/>
      <c r="ATV46" s="44"/>
      <c r="ATW46" s="44"/>
      <c r="ATX46" s="44"/>
      <c r="ATY46" s="44"/>
      <c r="ATZ46" s="44"/>
      <c r="AUA46" s="44"/>
      <c r="AUB46" s="44"/>
      <c r="AUC46" s="44"/>
      <c r="AUD46" s="44"/>
      <c r="AUE46" s="44"/>
      <c r="AUF46" s="44"/>
      <c r="AUG46" s="44"/>
      <c r="AUH46" s="44"/>
      <c r="AUI46" s="44"/>
      <c r="AUJ46" s="44"/>
      <c r="AUK46" s="44"/>
    </row>
    <row r="47" spans="1:1233" x14ac:dyDescent="0.2">
      <c r="E47" s="78"/>
    </row>
    <row r="48" spans="1:1233" x14ac:dyDescent="0.2">
      <c r="E48" s="78"/>
    </row>
    <row r="49" spans="5:5" x14ac:dyDescent="0.2">
      <c r="E49" s="78"/>
    </row>
    <row r="50" spans="5:5" x14ac:dyDescent="0.2">
      <c r="E50" s="78"/>
    </row>
    <row r="51" spans="5:5" x14ac:dyDescent="0.2">
      <c r="E51" s="78"/>
    </row>
    <row r="52" spans="5:5" x14ac:dyDescent="0.2">
      <c r="E52" s="78"/>
    </row>
    <row r="53" spans="5:5" x14ac:dyDescent="0.2">
      <c r="E53" s="78"/>
    </row>
    <row r="54" spans="5:5" x14ac:dyDescent="0.2">
      <c r="E54" s="78"/>
    </row>
    <row r="55" spans="5:5" x14ac:dyDescent="0.2">
      <c r="E55" s="78"/>
    </row>
    <row r="56" spans="5:5" x14ac:dyDescent="0.2">
      <c r="E56" s="78"/>
    </row>
    <row r="57" spans="5:5" x14ac:dyDescent="0.2">
      <c r="E57" s="78"/>
    </row>
    <row r="58" spans="5:5" x14ac:dyDescent="0.2">
      <c r="E58" s="78"/>
    </row>
    <row r="59" spans="5:5" x14ac:dyDescent="0.2">
      <c r="E59" s="78"/>
    </row>
    <row r="60" spans="5:5" x14ac:dyDescent="0.2">
      <c r="E60" s="78"/>
    </row>
    <row r="61" spans="5:5" x14ac:dyDescent="0.2">
      <c r="E61" s="78"/>
    </row>
    <row r="62" spans="5:5" x14ac:dyDescent="0.2">
      <c r="E62" s="78"/>
    </row>
    <row r="63" spans="5:5" x14ac:dyDescent="0.2">
      <c r="E63" s="78"/>
    </row>
    <row r="64" spans="5:5" x14ac:dyDescent="0.2">
      <c r="E64" s="78"/>
    </row>
    <row r="65" spans="5:5" x14ac:dyDescent="0.2">
      <c r="E65" s="78"/>
    </row>
    <row r="66" spans="5:5" x14ac:dyDescent="0.2">
      <c r="E66" s="78"/>
    </row>
    <row r="67" spans="5:5" x14ac:dyDescent="0.2">
      <c r="E67" s="78"/>
    </row>
    <row r="68" spans="5:5" x14ac:dyDescent="0.2">
      <c r="E68" s="78"/>
    </row>
    <row r="69" spans="5:5" x14ac:dyDescent="0.2">
      <c r="E69" s="78"/>
    </row>
    <row r="70" spans="5:5" x14ac:dyDescent="0.2">
      <c r="E70" s="78"/>
    </row>
    <row r="71" spans="5:5" x14ac:dyDescent="0.2">
      <c r="E71" s="78"/>
    </row>
    <row r="72" spans="5:5" x14ac:dyDescent="0.2">
      <c r="E72" s="78"/>
    </row>
    <row r="73" spans="5:5" x14ac:dyDescent="0.2">
      <c r="E73" s="78"/>
    </row>
    <row r="74" spans="5:5" x14ac:dyDescent="0.2">
      <c r="E74" s="78"/>
    </row>
    <row r="75" spans="5:5" x14ac:dyDescent="0.2">
      <c r="E75" s="78"/>
    </row>
    <row r="76" spans="5:5" x14ac:dyDescent="0.2">
      <c r="E76" s="78"/>
    </row>
    <row r="77" spans="5:5" x14ac:dyDescent="0.2">
      <c r="E77" s="78"/>
    </row>
    <row r="78" spans="5:5" x14ac:dyDescent="0.2">
      <c r="E78" s="78"/>
    </row>
    <row r="79" spans="5:5" x14ac:dyDescent="0.2">
      <c r="E79" s="78"/>
    </row>
    <row r="80" spans="5:5" x14ac:dyDescent="0.2">
      <c r="E80" s="78"/>
    </row>
    <row r="81" spans="5:5" x14ac:dyDescent="0.2">
      <c r="E81" s="78"/>
    </row>
    <row r="82" spans="5:5" x14ac:dyDescent="0.2">
      <c r="E82" s="78"/>
    </row>
    <row r="83" spans="5:5" x14ac:dyDescent="0.2">
      <c r="E83" s="78"/>
    </row>
    <row r="84" spans="5:5" x14ac:dyDescent="0.2">
      <c r="E84" s="78"/>
    </row>
    <row r="85" spans="5:5" x14ac:dyDescent="0.2">
      <c r="E85" s="78"/>
    </row>
    <row r="86" spans="5:5" x14ac:dyDescent="0.2">
      <c r="E86" s="78"/>
    </row>
    <row r="87" spans="5:5" x14ac:dyDescent="0.2">
      <c r="E87" s="78"/>
    </row>
    <row r="88" spans="5:5" x14ac:dyDescent="0.2">
      <c r="E88" s="78"/>
    </row>
    <row r="89" spans="5:5" x14ac:dyDescent="0.2">
      <c r="E89" s="78"/>
    </row>
    <row r="90" spans="5:5" x14ac:dyDescent="0.2">
      <c r="E90" s="78"/>
    </row>
    <row r="91" spans="5:5" x14ac:dyDescent="0.2">
      <c r="E91" s="78"/>
    </row>
    <row r="92" spans="5:5" x14ac:dyDescent="0.2">
      <c r="E92" s="78"/>
    </row>
    <row r="93" spans="5:5" x14ac:dyDescent="0.2">
      <c r="E93" s="78"/>
    </row>
    <row r="94" spans="5:5" x14ac:dyDescent="0.2">
      <c r="E94" s="78"/>
    </row>
    <row r="95" spans="5:5" x14ac:dyDescent="0.2">
      <c r="E95" s="78"/>
    </row>
    <row r="96" spans="5:5" x14ac:dyDescent="0.2">
      <c r="E96" s="78"/>
    </row>
    <row r="97" spans="5:5" x14ac:dyDescent="0.2">
      <c r="E97" s="78"/>
    </row>
    <row r="98" spans="5:5" x14ac:dyDescent="0.2">
      <c r="E98" s="78"/>
    </row>
    <row r="99" spans="5:5" x14ac:dyDescent="0.2">
      <c r="E99" s="78"/>
    </row>
    <row r="100" spans="5:5" x14ac:dyDescent="0.2">
      <c r="E100" s="78"/>
    </row>
    <row r="101" spans="5:5" x14ac:dyDescent="0.2">
      <c r="E101" s="78"/>
    </row>
    <row r="102" spans="5:5" x14ac:dyDescent="0.2">
      <c r="E102" s="78"/>
    </row>
    <row r="103" spans="5:5" x14ac:dyDescent="0.2">
      <c r="E103" s="78"/>
    </row>
    <row r="104" spans="5:5" x14ac:dyDescent="0.2">
      <c r="E104" s="78"/>
    </row>
    <row r="105" spans="5:5" x14ac:dyDescent="0.2">
      <c r="E105" s="78"/>
    </row>
    <row r="106" spans="5:5" x14ac:dyDescent="0.2">
      <c r="E106" s="78"/>
    </row>
    <row r="107" spans="5:5" x14ac:dyDescent="0.2">
      <c r="E107" s="78"/>
    </row>
    <row r="108" spans="5:5" x14ac:dyDescent="0.2">
      <c r="E108" s="78"/>
    </row>
    <row r="109" spans="5:5" x14ac:dyDescent="0.2">
      <c r="E109" s="78"/>
    </row>
    <row r="110" spans="5:5" x14ac:dyDescent="0.2">
      <c r="E110" s="78"/>
    </row>
    <row r="111" spans="5:5" x14ac:dyDescent="0.2">
      <c r="E111" s="78"/>
    </row>
    <row r="112" spans="5:5" x14ac:dyDescent="0.2">
      <c r="E112" s="78"/>
    </row>
    <row r="113" spans="5:5" x14ac:dyDescent="0.2">
      <c r="E113" s="78"/>
    </row>
    <row r="114" spans="5:5" x14ac:dyDescent="0.2">
      <c r="E114" s="78"/>
    </row>
    <row r="115" spans="5:5" x14ac:dyDescent="0.2">
      <c r="E115" s="78"/>
    </row>
    <row r="116" spans="5:5" x14ac:dyDescent="0.2">
      <c r="E116" s="78"/>
    </row>
    <row r="117" spans="5:5" x14ac:dyDescent="0.2">
      <c r="E117" s="78"/>
    </row>
    <row r="118" spans="5:5" x14ac:dyDescent="0.2">
      <c r="E118" s="78"/>
    </row>
    <row r="119" spans="5:5" x14ac:dyDescent="0.2">
      <c r="E119" s="78"/>
    </row>
    <row r="120" spans="5:5" x14ac:dyDescent="0.2">
      <c r="E120" s="78"/>
    </row>
    <row r="121" spans="5:5" x14ac:dyDescent="0.2">
      <c r="E121" s="78"/>
    </row>
    <row r="122" spans="5:5" x14ac:dyDescent="0.2">
      <c r="E122" s="78"/>
    </row>
    <row r="123" spans="5:5" x14ac:dyDescent="0.2">
      <c r="E123" s="78"/>
    </row>
    <row r="124" spans="5:5" x14ac:dyDescent="0.2">
      <c r="E124" s="78"/>
    </row>
    <row r="125" spans="5:5" x14ac:dyDescent="0.2">
      <c r="E125" s="78"/>
    </row>
    <row r="126" spans="5:5" x14ac:dyDescent="0.2">
      <c r="E126" s="78"/>
    </row>
    <row r="127" spans="5:5" x14ac:dyDescent="0.2">
      <c r="E127" s="78"/>
    </row>
    <row r="128" spans="5:5" x14ac:dyDescent="0.2">
      <c r="E128" s="78"/>
    </row>
    <row r="129" spans="5:5" x14ac:dyDescent="0.2">
      <c r="E129" s="78"/>
    </row>
    <row r="130" spans="5:5" x14ac:dyDescent="0.2">
      <c r="E130" s="78"/>
    </row>
    <row r="131" spans="5:5" x14ac:dyDescent="0.2">
      <c r="E131" s="78"/>
    </row>
    <row r="132" spans="5:5" x14ac:dyDescent="0.2">
      <c r="E132" s="78"/>
    </row>
    <row r="133" spans="5:5" x14ac:dyDescent="0.2">
      <c r="E133" s="78"/>
    </row>
    <row r="134" spans="5:5" x14ac:dyDescent="0.2">
      <c r="E134" s="78"/>
    </row>
    <row r="135" spans="5:5" x14ac:dyDescent="0.2">
      <c r="E135" s="78"/>
    </row>
    <row r="136" spans="5:5" x14ac:dyDescent="0.2">
      <c r="E136" s="78"/>
    </row>
    <row r="137" spans="5:5" x14ac:dyDescent="0.2">
      <c r="E137" s="78"/>
    </row>
    <row r="138" spans="5:5" x14ac:dyDescent="0.2">
      <c r="E138" s="78"/>
    </row>
    <row r="139" spans="5:5" x14ac:dyDescent="0.2">
      <c r="E139" s="78"/>
    </row>
    <row r="140" spans="5:5" x14ac:dyDescent="0.2">
      <c r="E140" s="78"/>
    </row>
    <row r="141" spans="5:5" x14ac:dyDescent="0.2">
      <c r="E141" s="78"/>
    </row>
    <row r="142" spans="5:5" x14ac:dyDescent="0.2">
      <c r="E142" s="78"/>
    </row>
    <row r="143" spans="5:5" x14ac:dyDescent="0.2">
      <c r="E143" s="78"/>
    </row>
    <row r="144" spans="5:5" x14ac:dyDescent="0.2">
      <c r="E144" s="78"/>
    </row>
    <row r="145" spans="5:5" x14ac:dyDescent="0.2">
      <c r="E145" s="78"/>
    </row>
    <row r="146" spans="5:5" x14ac:dyDescent="0.2">
      <c r="E146" s="78"/>
    </row>
    <row r="147" spans="5:5" x14ac:dyDescent="0.2">
      <c r="E147" s="78"/>
    </row>
    <row r="148" spans="5:5" x14ac:dyDescent="0.2">
      <c r="E148" s="78"/>
    </row>
    <row r="149" spans="5:5" x14ac:dyDescent="0.2">
      <c r="E149" s="78"/>
    </row>
    <row r="150" spans="5:5" x14ac:dyDescent="0.2">
      <c r="E150" s="78"/>
    </row>
    <row r="151" spans="5:5" x14ac:dyDescent="0.2">
      <c r="E151" s="78"/>
    </row>
    <row r="152" spans="5:5" x14ac:dyDescent="0.2">
      <c r="E152" s="78"/>
    </row>
    <row r="153" spans="5:5" x14ac:dyDescent="0.2">
      <c r="E153" s="78"/>
    </row>
    <row r="154" spans="5:5" x14ac:dyDescent="0.2">
      <c r="E154" s="78"/>
    </row>
    <row r="155" spans="5:5" x14ac:dyDescent="0.2">
      <c r="E155" s="78"/>
    </row>
    <row r="156" spans="5:5" x14ac:dyDescent="0.2">
      <c r="E156" s="78"/>
    </row>
    <row r="157" spans="5:5" x14ac:dyDescent="0.2">
      <c r="E157" s="78"/>
    </row>
    <row r="158" spans="5:5" x14ac:dyDescent="0.2">
      <c r="E158" s="78"/>
    </row>
    <row r="159" spans="5:5" x14ac:dyDescent="0.2">
      <c r="E159" s="78"/>
    </row>
    <row r="160" spans="5:5" x14ac:dyDescent="0.2">
      <c r="E160" s="78"/>
    </row>
    <row r="161" spans="5:5" x14ac:dyDescent="0.2">
      <c r="E161" s="78"/>
    </row>
    <row r="162" spans="5:5" x14ac:dyDescent="0.2">
      <c r="E162" s="78"/>
    </row>
    <row r="163" spans="5:5" x14ac:dyDescent="0.2">
      <c r="E163" s="78"/>
    </row>
    <row r="164" spans="5:5" x14ac:dyDescent="0.2">
      <c r="E164" s="78"/>
    </row>
    <row r="165" spans="5:5" x14ac:dyDescent="0.2">
      <c r="E165" s="78"/>
    </row>
    <row r="166" spans="5:5" x14ac:dyDescent="0.2">
      <c r="E166" s="78"/>
    </row>
    <row r="167" spans="5:5" x14ac:dyDescent="0.2">
      <c r="E167" s="78"/>
    </row>
    <row r="168" spans="5:5" x14ac:dyDescent="0.2">
      <c r="E168" s="78"/>
    </row>
    <row r="169" spans="5:5" x14ac:dyDescent="0.2">
      <c r="E169" s="78"/>
    </row>
    <row r="170" spans="5:5" x14ac:dyDescent="0.2">
      <c r="E170" s="78"/>
    </row>
    <row r="171" spans="5:5" x14ac:dyDescent="0.2">
      <c r="E171" s="78"/>
    </row>
    <row r="172" spans="5:5" x14ac:dyDescent="0.2">
      <c r="E172" s="78"/>
    </row>
    <row r="173" spans="5:5" x14ac:dyDescent="0.2">
      <c r="E173" s="78"/>
    </row>
    <row r="174" spans="5:5" x14ac:dyDescent="0.2">
      <c r="E174" s="78"/>
    </row>
    <row r="175" spans="5:5" x14ac:dyDescent="0.2">
      <c r="E175" s="78"/>
    </row>
    <row r="176" spans="5:5" x14ac:dyDescent="0.2">
      <c r="E176" s="78"/>
    </row>
    <row r="177" spans="5:5" x14ac:dyDescent="0.2">
      <c r="E177" s="78"/>
    </row>
    <row r="178" spans="5:5" x14ac:dyDescent="0.2">
      <c r="E178" s="78"/>
    </row>
    <row r="179" spans="5:5" x14ac:dyDescent="0.2">
      <c r="E179" s="78"/>
    </row>
    <row r="180" spans="5:5" x14ac:dyDescent="0.2">
      <c r="E180" s="78"/>
    </row>
    <row r="181" spans="5:5" x14ac:dyDescent="0.2">
      <c r="E181" s="78"/>
    </row>
    <row r="182" spans="5:5" x14ac:dyDescent="0.2">
      <c r="E182" s="78"/>
    </row>
    <row r="183" spans="5:5" x14ac:dyDescent="0.2">
      <c r="E183" s="78"/>
    </row>
    <row r="184" spans="5:5" x14ac:dyDescent="0.2">
      <c r="E184" s="78"/>
    </row>
    <row r="185" spans="5:5" x14ac:dyDescent="0.2">
      <c r="E185" s="78"/>
    </row>
    <row r="186" spans="5:5" x14ac:dyDescent="0.2">
      <c r="E186" s="78"/>
    </row>
    <row r="187" spans="5:5" x14ac:dyDescent="0.2">
      <c r="E187" s="78"/>
    </row>
    <row r="188" spans="5:5" x14ac:dyDescent="0.2">
      <c r="E188" s="78"/>
    </row>
    <row r="189" spans="5:5" x14ac:dyDescent="0.2">
      <c r="E189" s="78"/>
    </row>
    <row r="190" spans="5:5" x14ac:dyDescent="0.2">
      <c r="E190" s="78"/>
    </row>
    <row r="191" spans="5:5" x14ac:dyDescent="0.2">
      <c r="E191" s="78"/>
    </row>
    <row r="192" spans="5:5" x14ac:dyDescent="0.2">
      <c r="E192" s="78"/>
    </row>
    <row r="193" spans="5:5" x14ac:dyDescent="0.2">
      <c r="E193" s="78"/>
    </row>
    <row r="194" spans="5:5" x14ac:dyDescent="0.2">
      <c r="E194" s="78"/>
    </row>
    <row r="195" spans="5:5" x14ac:dyDescent="0.2">
      <c r="E195" s="78"/>
    </row>
    <row r="196" spans="5:5" x14ac:dyDescent="0.2">
      <c r="E196" s="78"/>
    </row>
    <row r="197" spans="5:5" x14ac:dyDescent="0.2">
      <c r="E197" s="78"/>
    </row>
    <row r="198" spans="5:5" x14ac:dyDescent="0.2">
      <c r="E198" s="78"/>
    </row>
    <row r="199" spans="5:5" x14ac:dyDescent="0.2">
      <c r="E199" s="78"/>
    </row>
    <row r="200" spans="5:5" x14ac:dyDescent="0.2">
      <c r="E200" s="78"/>
    </row>
    <row r="201" spans="5:5" x14ac:dyDescent="0.2">
      <c r="E201" s="78"/>
    </row>
    <row r="202" spans="5:5" x14ac:dyDescent="0.2">
      <c r="E202" s="78"/>
    </row>
    <row r="203" spans="5:5" x14ac:dyDescent="0.2">
      <c r="E203" s="78"/>
    </row>
    <row r="204" spans="5:5" x14ac:dyDescent="0.2">
      <c r="E204" s="78"/>
    </row>
    <row r="205" spans="5:5" x14ac:dyDescent="0.2">
      <c r="E205" s="78"/>
    </row>
    <row r="206" spans="5:5" x14ac:dyDescent="0.2">
      <c r="E206" s="78"/>
    </row>
    <row r="207" spans="5:5" x14ac:dyDescent="0.2">
      <c r="E207" s="78"/>
    </row>
    <row r="208" spans="5:5" x14ac:dyDescent="0.2">
      <c r="E208" s="78"/>
    </row>
    <row r="209" spans="5:5" x14ac:dyDescent="0.2">
      <c r="E209" s="78"/>
    </row>
    <row r="210" spans="5:5" x14ac:dyDescent="0.2">
      <c r="E210" s="78"/>
    </row>
    <row r="211" spans="5:5" x14ac:dyDescent="0.2">
      <c r="E211" s="78"/>
    </row>
    <row r="212" spans="5:5" x14ac:dyDescent="0.2">
      <c r="E212" s="78"/>
    </row>
    <row r="213" spans="5:5" x14ac:dyDescent="0.2">
      <c r="E213" s="78"/>
    </row>
    <row r="214" spans="5:5" x14ac:dyDescent="0.2">
      <c r="E214" s="78"/>
    </row>
    <row r="215" spans="5:5" x14ac:dyDescent="0.2">
      <c r="E215" s="78"/>
    </row>
    <row r="216" spans="5:5" x14ac:dyDescent="0.2">
      <c r="E216" s="78"/>
    </row>
    <row r="217" spans="5:5" x14ac:dyDescent="0.2">
      <c r="E217" s="78"/>
    </row>
    <row r="218" spans="5:5" x14ac:dyDescent="0.2">
      <c r="E218" s="78"/>
    </row>
    <row r="219" spans="5:5" x14ac:dyDescent="0.2">
      <c r="E219" s="78"/>
    </row>
    <row r="220" spans="5:5" x14ac:dyDescent="0.2">
      <c r="E220" s="78"/>
    </row>
    <row r="221" spans="5:5" x14ac:dyDescent="0.2">
      <c r="E221" s="78"/>
    </row>
    <row r="222" spans="5:5" x14ac:dyDescent="0.2">
      <c r="E222" s="78"/>
    </row>
    <row r="223" spans="5:5" x14ac:dyDescent="0.2">
      <c r="E223" s="78"/>
    </row>
    <row r="224" spans="5:5" x14ac:dyDescent="0.2">
      <c r="E224" s="78"/>
    </row>
    <row r="225" spans="5:5" x14ac:dyDescent="0.2">
      <c r="E225" s="78"/>
    </row>
    <row r="226" spans="5:5" x14ac:dyDescent="0.2">
      <c r="E226" s="78"/>
    </row>
    <row r="227" spans="5:5" x14ac:dyDescent="0.2">
      <c r="E227" s="78"/>
    </row>
    <row r="228" spans="5:5" x14ac:dyDescent="0.2">
      <c r="E228" s="78"/>
    </row>
    <row r="229" spans="5:5" x14ac:dyDescent="0.2">
      <c r="E229" s="78"/>
    </row>
    <row r="230" spans="5:5" x14ac:dyDescent="0.2">
      <c r="E230" s="78"/>
    </row>
    <row r="231" spans="5:5" x14ac:dyDescent="0.2">
      <c r="E231" s="78"/>
    </row>
    <row r="232" spans="5:5" x14ac:dyDescent="0.2">
      <c r="E232" s="78"/>
    </row>
    <row r="233" spans="5:5" x14ac:dyDescent="0.2">
      <c r="E233" s="78"/>
    </row>
    <row r="234" spans="5:5" x14ac:dyDescent="0.2">
      <c r="E234" s="78"/>
    </row>
    <row r="235" spans="5:5" x14ac:dyDescent="0.2">
      <c r="E235" s="78"/>
    </row>
    <row r="236" spans="5:5" x14ac:dyDescent="0.2">
      <c r="E236" s="78"/>
    </row>
    <row r="237" spans="5:5" x14ac:dyDescent="0.2">
      <c r="E237" s="78"/>
    </row>
    <row r="238" spans="5:5" x14ac:dyDescent="0.2">
      <c r="E238" s="78"/>
    </row>
    <row r="239" spans="5:5" x14ac:dyDescent="0.2">
      <c r="E239" s="78"/>
    </row>
    <row r="240" spans="5:5" x14ac:dyDescent="0.2">
      <c r="E240" s="78"/>
    </row>
    <row r="241" spans="5:5" x14ac:dyDescent="0.2">
      <c r="E241" s="78"/>
    </row>
    <row r="242" spans="5:5" x14ac:dyDescent="0.2">
      <c r="E242" s="78"/>
    </row>
    <row r="243" spans="5:5" x14ac:dyDescent="0.2">
      <c r="E243" s="78"/>
    </row>
    <row r="244" spans="5:5" x14ac:dyDescent="0.2">
      <c r="E244" s="78"/>
    </row>
    <row r="245" spans="5:5" x14ac:dyDescent="0.2">
      <c r="E245" s="78"/>
    </row>
    <row r="246" spans="5:5" x14ac:dyDescent="0.2">
      <c r="E246" s="78"/>
    </row>
    <row r="247" spans="5:5" x14ac:dyDescent="0.2">
      <c r="E247" s="78"/>
    </row>
    <row r="248" spans="5:5" x14ac:dyDescent="0.2">
      <c r="E248" s="78"/>
    </row>
    <row r="249" spans="5:5" x14ac:dyDescent="0.2">
      <c r="E249" s="78"/>
    </row>
    <row r="250" spans="5:5" x14ac:dyDescent="0.2">
      <c r="E250" s="78"/>
    </row>
    <row r="251" spans="5:5" x14ac:dyDescent="0.2">
      <c r="E251" s="78"/>
    </row>
    <row r="252" spans="5:5" x14ac:dyDescent="0.2">
      <c r="E252" s="78"/>
    </row>
    <row r="253" spans="5:5" x14ac:dyDescent="0.2">
      <c r="E253" s="78"/>
    </row>
    <row r="254" spans="5:5" x14ac:dyDescent="0.2">
      <c r="E254" s="78"/>
    </row>
    <row r="255" spans="5:5" x14ac:dyDescent="0.2">
      <c r="E255" s="78"/>
    </row>
    <row r="256" spans="5:5" x14ac:dyDescent="0.2">
      <c r="E256" s="78"/>
    </row>
    <row r="257" spans="5:5" x14ac:dyDescent="0.2">
      <c r="E257" s="78"/>
    </row>
    <row r="258" spans="5:5" x14ac:dyDescent="0.2">
      <c r="E258" s="78"/>
    </row>
    <row r="259" spans="5:5" x14ac:dyDescent="0.2">
      <c r="E259" s="78"/>
    </row>
    <row r="260" spans="5:5" x14ac:dyDescent="0.2">
      <c r="E260" s="78"/>
    </row>
    <row r="261" spans="5:5" x14ac:dyDescent="0.2">
      <c r="E261" s="78"/>
    </row>
    <row r="262" spans="5:5" x14ac:dyDescent="0.2">
      <c r="E262" s="78"/>
    </row>
    <row r="263" spans="5:5" x14ac:dyDescent="0.2">
      <c r="E263" s="78"/>
    </row>
    <row r="264" spans="5:5" x14ac:dyDescent="0.2">
      <c r="E264" s="78"/>
    </row>
    <row r="265" spans="5:5" x14ac:dyDescent="0.2">
      <c r="E265" s="78"/>
    </row>
    <row r="266" spans="5:5" x14ac:dyDescent="0.2">
      <c r="E266" s="78"/>
    </row>
    <row r="267" spans="5:5" x14ac:dyDescent="0.2">
      <c r="E267" s="78"/>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election activeCell="F34" sqref="F34"/>
    </sheetView>
  </sheetViews>
  <sheetFormatPr defaultColWidth="14.7109375" defaultRowHeight="12.75" x14ac:dyDescent="0.2"/>
  <cols>
    <col min="1" max="1" width="14.7109375" style="41" customWidth="1"/>
    <col min="2" max="256" width="14.7109375" style="41"/>
    <col min="257" max="257" width="14.7109375" style="41" customWidth="1"/>
    <col min="258" max="512" width="14.7109375" style="41"/>
    <col min="513" max="513" width="14.7109375" style="41" customWidth="1"/>
    <col min="514" max="768" width="14.7109375" style="41"/>
    <col min="769" max="769" width="14.7109375" style="41" customWidth="1"/>
    <col min="770" max="1024" width="14.7109375" style="41"/>
    <col min="1025" max="1025" width="14.7109375" style="41" customWidth="1"/>
    <col min="1026" max="1280" width="14.7109375" style="41"/>
    <col min="1281" max="1281" width="14.7109375" style="41" customWidth="1"/>
    <col min="1282" max="1536" width="14.7109375" style="41"/>
    <col min="1537" max="1537" width="14.7109375" style="41" customWidth="1"/>
    <col min="1538" max="1792" width="14.7109375" style="41"/>
    <col min="1793" max="1793" width="14.7109375" style="41" customWidth="1"/>
    <col min="1794" max="2048" width="14.7109375" style="41"/>
    <col min="2049" max="2049" width="14.7109375" style="41" customWidth="1"/>
    <col min="2050" max="2304" width="14.7109375" style="41"/>
    <col min="2305" max="2305" width="14.7109375" style="41" customWidth="1"/>
    <col min="2306" max="2560" width="14.7109375" style="41"/>
    <col min="2561" max="2561" width="14.7109375" style="41" customWidth="1"/>
    <col min="2562" max="2816" width="14.7109375" style="41"/>
    <col min="2817" max="2817" width="14.7109375" style="41" customWidth="1"/>
    <col min="2818" max="3072" width="14.7109375" style="41"/>
    <col min="3073" max="3073" width="14.7109375" style="41" customWidth="1"/>
    <col min="3074" max="3328" width="14.7109375" style="41"/>
    <col min="3329" max="3329" width="14.7109375" style="41" customWidth="1"/>
    <col min="3330" max="3584" width="14.7109375" style="41"/>
    <col min="3585" max="3585" width="14.7109375" style="41" customWidth="1"/>
    <col min="3586" max="3840" width="14.7109375" style="41"/>
    <col min="3841" max="3841" width="14.7109375" style="41" customWidth="1"/>
    <col min="3842" max="4096" width="14.7109375" style="41"/>
    <col min="4097" max="4097" width="14.7109375" style="41" customWidth="1"/>
    <col min="4098" max="4352" width="14.7109375" style="41"/>
    <col min="4353" max="4353" width="14.7109375" style="41" customWidth="1"/>
    <col min="4354" max="4608" width="14.7109375" style="41"/>
    <col min="4609" max="4609" width="14.7109375" style="41" customWidth="1"/>
    <col min="4610" max="4864" width="14.7109375" style="41"/>
    <col min="4865" max="4865" width="14.7109375" style="41" customWidth="1"/>
    <col min="4866" max="5120" width="14.7109375" style="41"/>
    <col min="5121" max="5121" width="14.7109375" style="41" customWidth="1"/>
    <col min="5122" max="5376" width="14.7109375" style="41"/>
    <col min="5377" max="5377" width="14.7109375" style="41" customWidth="1"/>
    <col min="5378" max="5632" width="14.7109375" style="41"/>
    <col min="5633" max="5633" width="14.7109375" style="41" customWidth="1"/>
    <col min="5634" max="5888" width="14.7109375" style="41"/>
    <col min="5889" max="5889" width="14.7109375" style="41" customWidth="1"/>
    <col min="5890" max="6144" width="14.7109375" style="41"/>
    <col min="6145" max="6145" width="14.7109375" style="41" customWidth="1"/>
    <col min="6146" max="6400" width="14.7109375" style="41"/>
    <col min="6401" max="6401" width="14.7109375" style="41" customWidth="1"/>
    <col min="6402" max="6656" width="14.7109375" style="41"/>
    <col min="6657" max="6657" width="14.7109375" style="41" customWidth="1"/>
    <col min="6658" max="6912" width="14.7109375" style="41"/>
    <col min="6913" max="6913" width="14.7109375" style="41" customWidth="1"/>
    <col min="6914" max="7168" width="14.7109375" style="41"/>
    <col min="7169" max="7169" width="14.7109375" style="41" customWidth="1"/>
    <col min="7170" max="7424" width="14.7109375" style="41"/>
    <col min="7425" max="7425" width="14.7109375" style="41" customWidth="1"/>
    <col min="7426" max="7680" width="14.7109375" style="41"/>
    <col min="7681" max="7681" width="14.7109375" style="41" customWidth="1"/>
    <col min="7682" max="7936" width="14.7109375" style="41"/>
    <col min="7937" max="7937" width="14.7109375" style="41" customWidth="1"/>
    <col min="7938" max="8192" width="14.7109375" style="41"/>
    <col min="8193" max="8193" width="14.7109375" style="41" customWidth="1"/>
    <col min="8194" max="8448" width="14.7109375" style="41"/>
    <col min="8449" max="8449" width="14.7109375" style="41" customWidth="1"/>
    <col min="8450" max="8704" width="14.7109375" style="41"/>
    <col min="8705" max="8705" width="14.7109375" style="41" customWidth="1"/>
    <col min="8706" max="8960" width="14.7109375" style="41"/>
    <col min="8961" max="8961" width="14.7109375" style="41" customWidth="1"/>
    <col min="8962" max="9216" width="14.7109375" style="41"/>
    <col min="9217" max="9217" width="14.7109375" style="41" customWidth="1"/>
    <col min="9218" max="9472" width="14.7109375" style="41"/>
    <col min="9473" max="9473" width="14.7109375" style="41" customWidth="1"/>
    <col min="9474" max="9728" width="14.7109375" style="41"/>
    <col min="9729" max="9729" width="14.7109375" style="41" customWidth="1"/>
    <col min="9730" max="9984" width="14.7109375" style="41"/>
    <col min="9985" max="9985" width="14.7109375" style="41" customWidth="1"/>
    <col min="9986" max="10240" width="14.7109375" style="41"/>
    <col min="10241" max="10241" width="14.7109375" style="41" customWidth="1"/>
    <col min="10242" max="10496" width="14.7109375" style="41"/>
    <col min="10497" max="10497" width="14.7109375" style="41" customWidth="1"/>
    <col min="10498" max="10752" width="14.7109375" style="41"/>
    <col min="10753" max="10753" width="14.7109375" style="41" customWidth="1"/>
    <col min="10754" max="11008" width="14.7109375" style="41"/>
    <col min="11009" max="11009" width="14.7109375" style="41" customWidth="1"/>
    <col min="11010" max="11264" width="14.7109375" style="41"/>
    <col min="11265" max="11265" width="14.7109375" style="41" customWidth="1"/>
    <col min="11266" max="11520" width="14.7109375" style="41"/>
    <col min="11521" max="11521" width="14.7109375" style="41" customWidth="1"/>
    <col min="11522" max="11776" width="14.7109375" style="41"/>
    <col min="11777" max="11777" width="14.7109375" style="41" customWidth="1"/>
    <col min="11778" max="12032" width="14.7109375" style="41"/>
    <col min="12033" max="12033" width="14.7109375" style="41" customWidth="1"/>
    <col min="12034" max="12288" width="14.7109375" style="41"/>
    <col min="12289" max="12289" width="14.7109375" style="41" customWidth="1"/>
    <col min="12290" max="12544" width="14.7109375" style="41"/>
    <col min="12545" max="12545" width="14.7109375" style="41" customWidth="1"/>
    <col min="12546" max="12800" width="14.7109375" style="41"/>
    <col min="12801" max="12801" width="14.7109375" style="41" customWidth="1"/>
    <col min="12802" max="13056" width="14.7109375" style="41"/>
    <col min="13057" max="13057" width="14.7109375" style="41" customWidth="1"/>
    <col min="13058" max="13312" width="14.7109375" style="41"/>
    <col min="13313" max="13313" width="14.7109375" style="41" customWidth="1"/>
    <col min="13314" max="13568" width="14.7109375" style="41"/>
    <col min="13569" max="13569" width="14.7109375" style="41" customWidth="1"/>
    <col min="13570" max="13824" width="14.7109375" style="41"/>
    <col min="13825" max="13825" width="14.7109375" style="41" customWidth="1"/>
    <col min="13826" max="14080" width="14.7109375" style="41"/>
    <col min="14081" max="14081" width="14.7109375" style="41" customWidth="1"/>
    <col min="14082" max="14336" width="14.7109375" style="41"/>
    <col min="14337" max="14337" width="14.7109375" style="41" customWidth="1"/>
    <col min="14338" max="14592" width="14.7109375" style="41"/>
    <col min="14593" max="14593" width="14.7109375" style="41" customWidth="1"/>
    <col min="14594" max="14848" width="14.7109375" style="41"/>
    <col min="14849" max="14849" width="14.7109375" style="41" customWidth="1"/>
    <col min="14850" max="15104" width="14.7109375" style="41"/>
    <col min="15105" max="15105" width="14.7109375" style="41" customWidth="1"/>
    <col min="15106" max="15360" width="14.7109375" style="41"/>
    <col min="15361" max="15361" width="14.7109375" style="41" customWidth="1"/>
    <col min="15362" max="15616" width="14.7109375" style="41"/>
    <col min="15617" max="15617" width="14.7109375" style="41" customWidth="1"/>
    <col min="15618" max="15872" width="14.7109375" style="41"/>
    <col min="15873" max="15873" width="14.7109375" style="41" customWidth="1"/>
    <col min="15874" max="16128" width="14.7109375" style="41"/>
    <col min="16129" max="16129" width="14.7109375" style="41" customWidth="1"/>
    <col min="16130" max="16384" width="14.7109375" style="41"/>
  </cols>
  <sheetData>
    <row r="1" spans="1:34" s="15" customFormat="1" ht="18.75" x14ac:dyDescent="0.3">
      <c r="A1" s="14" t="s">
        <v>62</v>
      </c>
    </row>
    <row r="2" spans="1:34" s="18" customFormat="1" ht="24.95" customHeight="1" x14ac:dyDescent="0.25">
      <c r="A2" s="16"/>
      <c r="B2" s="17" t="s">
        <v>63</v>
      </c>
      <c r="D2" s="19"/>
      <c r="E2" s="20"/>
      <c r="F2" s="20"/>
    </row>
    <row r="3" spans="1:34" s="22" customFormat="1" x14ac:dyDescent="0.2">
      <c r="A3" s="21" t="s">
        <v>71</v>
      </c>
      <c r="E3" s="23"/>
    </row>
    <row r="4" spans="1:34" s="22" customFormat="1" ht="11.25" x14ac:dyDescent="0.15">
      <c r="A4" s="21" t="s">
        <v>64</v>
      </c>
      <c r="B4" s="24" t="s">
        <v>72</v>
      </c>
    </row>
    <row r="5" spans="1:34" s="22" customFormat="1" ht="11.25" x14ac:dyDescent="0.15">
      <c r="A5" s="21" t="s">
        <v>65</v>
      </c>
      <c r="B5" s="24" t="s">
        <v>247</v>
      </c>
    </row>
    <row r="6" spans="1:34" s="22" customFormat="1" ht="11.25" x14ac:dyDescent="0.15">
      <c r="A6" s="21" t="s">
        <v>88</v>
      </c>
      <c r="B6" s="24" t="s">
        <v>152</v>
      </c>
      <c r="G6" s="25"/>
    </row>
    <row r="7" spans="1:34" s="27" customFormat="1" ht="18" x14ac:dyDescent="0.15">
      <c r="A7" s="26" t="s">
        <v>66</v>
      </c>
      <c r="B7" s="27" t="s">
        <v>153</v>
      </c>
      <c r="C7" s="27" t="s">
        <v>154</v>
      </c>
      <c r="D7" s="27" t="s">
        <v>155</v>
      </c>
      <c r="E7" s="27" t="s">
        <v>156</v>
      </c>
      <c r="F7" s="27" t="s">
        <v>157</v>
      </c>
      <c r="G7" s="27" t="s">
        <v>158</v>
      </c>
      <c r="H7" s="27" t="s">
        <v>159</v>
      </c>
      <c r="I7" s="27" t="s">
        <v>160</v>
      </c>
      <c r="J7" s="27" t="s">
        <v>161</v>
      </c>
      <c r="K7" s="27" t="s">
        <v>162</v>
      </c>
      <c r="L7" s="27" t="s">
        <v>163</v>
      </c>
      <c r="M7" s="27" t="s">
        <v>164</v>
      </c>
      <c r="N7" s="27" t="s">
        <v>165</v>
      </c>
      <c r="O7" s="27" t="s">
        <v>166</v>
      </c>
      <c r="P7" s="27" t="s">
        <v>167</v>
      </c>
      <c r="Q7" s="27" t="s">
        <v>168</v>
      </c>
      <c r="R7" s="27" t="s">
        <v>184</v>
      </c>
      <c r="S7" s="27" t="s">
        <v>185</v>
      </c>
      <c r="T7" s="27" t="s">
        <v>186</v>
      </c>
      <c r="U7" s="27" t="s">
        <v>187</v>
      </c>
      <c r="V7" s="27" t="s">
        <v>188</v>
      </c>
      <c r="W7" s="27" t="s">
        <v>189</v>
      </c>
      <c r="X7" s="27" t="s">
        <v>190</v>
      </c>
      <c r="Y7" s="27" t="s">
        <v>191</v>
      </c>
      <c r="Z7" s="27" t="s">
        <v>192</v>
      </c>
      <c r="AA7" s="27" t="s">
        <v>214</v>
      </c>
      <c r="AB7" s="27" t="s">
        <v>193</v>
      </c>
      <c r="AC7" s="27" t="s">
        <v>194</v>
      </c>
      <c r="AD7" s="27" t="s">
        <v>195</v>
      </c>
      <c r="AE7" s="27" t="s">
        <v>196</v>
      </c>
      <c r="AF7" s="27" t="s">
        <v>197</v>
      </c>
      <c r="AG7" s="27" t="s">
        <v>198</v>
      </c>
      <c r="AH7" s="27" t="s">
        <v>199</v>
      </c>
    </row>
    <row r="8" spans="1:34" s="29" customFormat="1" ht="11.25" x14ac:dyDescent="0.15">
      <c r="A8" s="28"/>
    </row>
    <row r="9" spans="1:34" s="30" customFormat="1" x14ac:dyDescent="0.2"/>
    <row r="10" spans="1:34" s="18" customFormat="1" ht="24.95" customHeight="1" x14ac:dyDescent="0.2">
      <c r="A10" s="31"/>
      <c r="B10" s="17" t="s">
        <v>67</v>
      </c>
      <c r="D10" s="19"/>
      <c r="E10" s="20"/>
      <c r="F10" s="20"/>
    </row>
    <row r="11" spans="1:34" s="34" customFormat="1" ht="12" x14ac:dyDescent="0.25">
      <c r="A11" s="32"/>
      <c r="B11" s="33"/>
    </row>
    <row r="12" spans="1:34" s="75" customFormat="1" x14ac:dyDescent="0.2">
      <c r="A12" s="76" t="s">
        <v>148</v>
      </c>
      <c r="B12" s="76"/>
      <c r="C12" s="76" t="s">
        <v>51</v>
      </c>
      <c r="D12" s="76" t="s">
        <v>149</v>
      </c>
      <c r="E12" s="77" t="s">
        <v>150</v>
      </c>
      <c r="F12" s="86">
        <v>43831</v>
      </c>
      <c r="G12" s="86">
        <v>44197</v>
      </c>
      <c r="H12" s="86">
        <v>44562</v>
      </c>
      <c r="I12" s="86">
        <v>44927</v>
      </c>
      <c r="J12" s="86"/>
    </row>
    <row r="13" spans="1:34" x14ac:dyDescent="0.2">
      <c r="E13" s="78"/>
    </row>
    <row r="14" spans="1:34" x14ac:dyDescent="0.2">
      <c r="A14" s="41" t="s">
        <v>169</v>
      </c>
      <c r="C14" s="41" t="s">
        <v>15</v>
      </c>
      <c r="D14" s="79" t="s">
        <v>170</v>
      </c>
      <c r="E14" s="78">
        <v>45307</v>
      </c>
      <c r="F14" s="50">
        <v>1.1180992313067684</v>
      </c>
      <c r="G14" s="50">
        <v>3.1789910158949608</v>
      </c>
      <c r="H14" s="50">
        <v>7.233757535164087</v>
      </c>
      <c r="I14" s="50">
        <v>3.8101186758276118</v>
      </c>
      <c r="J14" s="44"/>
    </row>
    <row r="15" spans="1:34" x14ac:dyDescent="0.2">
      <c r="A15" s="41" t="s">
        <v>171</v>
      </c>
      <c r="C15" s="41" t="s">
        <v>15</v>
      </c>
      <c r="D15" s="79" t="s">
        <v>170</v>
      </c>
      <c r="E15" s="78">
        <v>45307</v>
      </c>
      <c r="F15" s="44">
        <v>0.73529411764705621</v>
      </c>
      <c r="G15" s="44">
        <v>3.3576642335766405</v>
      </c>
      <c r="H15" s="44">
        <v>6.7796610169491567</v>
      </c>
      <c r="I15" s="44">
        <v>3.9021164021163957</v>
      </c>
      <c r="J15" s="44"/>
    </row>
    <row r="16" spans="1:34" x14ac:dyDescent="0.2">
      <c r="A16" s="41" t="s">
        <v>219</v>
      </c>
      <c r="C16" s="41" t="s">
        <v>7</v>
      </c>
      <c r="D16" s="79" t="s">
        <v>170</v>
      </c>
      <c r="E16" s="78">
        <v>45296</v>
      </c>
      <c r="F16" s="44">
        <v>11.6</v>
      </c>
      <c r="G16" s="44">
        <v>9</v>
      </c>
      <c r="H16" s="44">
        <v>6</v>
      </c>
      <c r="I16" s="44">
        <v>6</v>
      </c>
      <c r="J16" s="44"/>
    </row>
    <row r="17" spans="1:10" x14ac:dyDescent="0.2">
      <c r="A17" s="41" t="s">
        <v>172</v>
      </c>
      <c r="C17" s="41" t="s">
        <v>44</v>
      </c>
      <c r="D17" s="79" t="s">
        <v>170</v>
      </c>
      <c r="E17" s="78">
        <v>45296</v>
      </c>
      <c r="F17" s="44">
        <v>9.6999999999999993</v>
      </c>
      <c r="G17" s="44">
        <v>7.5</v>
      </c>
      <c r="H17" s="44">
        <v>5.3</v>
      </c>
      <c r="I17" s="44">
        <v>5.4</v>
      </c>
      <c r="J17" s="44"/>
    </row>
    <row r="18" spans="1:10" x14ac:dyDescent="0.2">
      <c r="A18" s="41" t="s">
        <v>173</v>
      </c>
      <c r="D18" s="79" t="s">
        <v>170</v>
      </c>
      <c r="E18" s="78">
        <v>45296</v>
      </c>
      <c r="F18" s="45">
        <v>835.6</v>
      </c>
      <c r="G18" s="45">
        <v>870.1</v>
      </c>
      <c r="H18" s="45">
        <v>933.9</v>
      </c>
      <c r="I18" s="45">
        <v>957.7</v>
      </c>
      <c r="J18" s="45"/>
    </row>
    <row r="19" spans="1:10" x14ac:dyDescent="0.2">
      <c r="A19" s="41" t="s">
        <v>174</v>
      </c>
      <c r="C19" s="41" t="s">
        <v>13</v>
      </c>
      <c r="D19" s="79" t="s">
        <v>170</v>
      </c>
      <c r="E19" s="78">
        <v>45513</v>
      </c>
      <c r="F19" s="45">
        <v>81022.5</v>
      </c>
      <c r="G19" s="45">
        <v>163452.5</v>
      </c>
      <c r="H19" s="45">
        <v>53475</v>
      </c>
      <c r="I19" s="45">
        <v>46044.166666666664</v>
      </c>
      <c r="J19" s="45"/>
    </row>
    <row r="20" spans="1:10" x14ac:dyDescent="0.2">
      <c r="A20" s="41" t="s">
        <v>175</v>
      </c>
      <c r="C20" s="41" t="s">
        <v>15</v>
      </c>
      <c r="D20" s="79" t="s">
        <v>170</v>
      </c>
      <c r="E20" s="78">
        <v>45513</v>
      </c>
      <c r="F20" s="50">
        <v>59.485261552088971</v>
      </c>
      <c r="G20" s="50">
        <v>101.73717177327286</v>
      </c>
      <c r="H20" s="50">
        <v>-67.28407335464432</v>
      </c>
      <c r="I20" s="50">
        <v>-13.895901511609788</v>
      </c>
      <c r="J20" s="50"/>
    </row>
    <row r="21" spans="1:10" x14ac:dyDescent="0.2">
      <c r="A21" s="41" t="s">
        <v>176</v>
      </c>
      <c r="C21" s="41" t="s">
        <v>13</v>
      </c>
      <c r="D21" s="79" t="s">
        <v>170</v>
      </c>
      <c r="E21" s="78">
        <v>45513</v>
      </c>
      <c r="F21" s="45">
        <v>27335</v>
      </c>
      <c r="G21" s="45">
        <v>56897.5</v>
      </c>
      <c r="H21" s="45">
        <v>16678.333333333332</v>
      </c>
      <c r="I21" s="45">
        <v>14630</v>
      </c>
      <c r="J21" s="45"/>
    </row>
    <row r="22" spans="1:10" x14ac:dyDescent="0.2">
      <c r="A22" s="41" t="s">
        <v>177</v>
      </c>
      <c r="C22" s="41" t="s">
        <v>15</v>
      </c>
      <c r="D22" s="79" t="s">
        <v>170</v>
      </c>
      <c r="E22" s="78">
        <v>45513</v>
      </c>
      <c r="F22" s="50">
        <v>70.029027576197393</v>
      </c>
      <c r="G22" s="50">
        <v>108.14889336016095</v>
      </c>
      <c r="H22" s="50">
        <v>-70.687054205662236</v>
      </c>
      <c r="I22" s="50">
        <v>-12.28140301788747</v>
      </c>
      <c r="J22" s="50"/>
    </row>
    <row r="23" spans="1:10" x14ac:dyDescent="0.2">
      <c r="A23" s="41" t="s">
        <v>178</v>
      </c>
      <c r="C23" s="41" t="s">
        <v>15</v>
      </c>
      <c r="D23" s="79" t="s">
        <v>170</v>
      </c>
      <c r="E23" s="78">
        <v>45296</v>
      </c>
      <c r="F23" s="50">
        <v>4.7555833203186015</v>
      </c>
      <c r="G23" s="50">
        <v>-1.0610013666293994</v>
      </c>
      <c r="H23" s="50">
        <v>1.2506906424230468</v>
      </c>
      <c r="I23" s="50">
        <v>3.948804444885412</v>
      </c>
      <c r="J23" s="50"/>
    </row>
    <row r="24" spans="1:10" x14ac:dyDescent="0.2">
      <c r="A24" s="41" t="s">
        <v>179</v>
      </c>
      <c r="C24" s="41" t="s">
        <v>15</v>
      </c>
      <c r="D24" s="79" t="s">
        <v>170</v>
      </c>
      <c r="E24" s="78">
        <v>45450</v>
      </c>
      <c r="F24" s="44">
        <v>4.1356855959863159</v>
      </c>
      <c r="G24" s="44">
        <v>1.3594935317171153</v>
      </c>
      <c r="H24" s="44">
        <v>2.0015933406692721</v>
      </c>
      <c r="I24" s="44">
        <v>2.3026892609362637</v>
      </c>
      <c r="J24" s="44"/>
    </row>
    <row r="25" spans="1:10" x14ac:dyDescent="0.2">
      <c r="A25" s="41" t="s">
        <v>180</v>
      </c>
      <c r="C25" s="41" t="s">
        <v>15</v>
      </c>
      <c r="D25" s="79" t="s">
        <v>170</v>
      </c>
      <c r="E25" s="78">
        <v>45296</v>
      </c>
      <c r="F25" s="44">
        <v>5.0932929904185409</v>
      </c>
      <c r="G25" s="44">
        <v>-0.23992322456815041</v>
      </c>
      <c r="H25" s="44">
        <v>3.5113035113035096</v>
      </c>
      <c r="I25" s="44">
        <v>1.7890334572490785</v>
      </c>
      <c r="J25" s="44"/>
    </row>
    <row r="26" spans="1:10" x14ac:dyDescent="0.2">
      <c r="A26" s="41" t="s">
        <v>181</v>
      </c>
      <c r="C26" s="41" t="s">
        <v>15</v>
      </c>
      <c r="D26" s="79" t="s">
        <v>170</v>
      </c>
      <c r="E26" s="78">
        <v>45296</v>
      </c>
      <c r="F26" s="50">
        <v>5.5570254886396775</v>
      </c>
      <c r="G26" s="50">
        <v>-0.7545472074040882</v>
      </c>
      <c r="H26" s="50">
        <v>4.2424360169930564</v>
      </c>
      <c r="I26" s="50">
        <v>1.8419924580814762</v>
      </c>
      <c r="J26" s="50"/>
    </row>
    <row r="27" spans="1:10" x14ac:dyDescent="0.2">
      <c r="A27" s="41" t="s">
        <v>182</v>
      </c>
      <c r="C27" s="41" t="s">
        <v>123</v>
      </c>
      <c r="D27" s="79" t="s">
        <v>170</v>
      </c>
      <c r="E27" s="78">
        <v>45296</v>
      </c>
      <c r="F27" s="44">
        <v>39.227499999999999</v>
      </c>
      <c r="G27" s="44">
        <v>67.987499999999997</v>
      </c>
      <c r="H27" s="44">
        <v>94.786666666666676</v>
      </c>
      <c r="I27" s="44">
        <v>77.635833333333309</v>
      </c>
      <c r="J27" s="44"/>
    </row>
    <row r="28" spans="1:10" x14ac:dyDescent="0.2">
      <c r="A28" s="41" t="s">
        <v>228</v>
      </c>
      <c r="C28" s="41" t="s">
        <v>227</v>
      </c>
      <c r="D28" s="79" t="s">
        <v>170</v>
      </c>
      <c r="E28" s="78">
        <v>45296</v>
      </c>
      <c r="F28" s="44">
        <v>2.099217066</v>
      </c>
      <c r="G28" s="44">
        <v>3.3620073760000002</v>
      </c>
      <c r="H28" s="44">
        <v>5.0895984319999998</v>
      </c>
      <c r="I28" s="44">
        <v>2.7254886250000001</v>
      </c>
      <c r="J28" s="44"/>
    </row>
    <row r="29" spans="1:10" x14ac:dyDescent="0.2">
      <c r="A29" s="41" t="s">
        <v>183</v>
      </c>
      <c r="D29" s="79" t="s">
        <v>170</v>
      </c>
      <c r="E29" s="78">
        <v>45478</v>
      </c>
      <c r="F29" s="45">
        <v>1307</v>
      </c>
      <c r="G29" s="45">
        <v>1321.6</v>
      </c>
      <c r="H29" s="45">
        <v>1347.8</v>
      </c>
      <c r="I29" s="45">
        <v>1422.8</v>
      </c>
      <c r="J29" s="45"/>
    </row>
    <row r="30" spans="1:10" x14ac:dyDescent="0.2">
      <c r="A30" s="41" t="s">
        <v>200</v>
      </c>
      <c r="C30" s="41" t="s">
        <v>15</v>
      </c>
      <c r="D30" s="79" t="s">
        <v>170</v>
      </c>
      <c r="E30" s="78">
        <v>45541</v>
      </c>
      <c r="F30" s="44">
        <v>-4.8702100295120783</v>
      </c>
      <c r="G30" s="44">
        <v>5.3251048055909633</v>
      </c>
      <c r="H30" s="44">
        <v>3.8700068144515987</v>
      </c>
      <c r="I30" s="44">
        <v>1.2213847205365003</v>
      </c>
      <c r="J30" s="44"/>
    </row>
    <row r="31" spans="1:10" x14ac:dyDescent="0.2">
      <c r="A31" s="41" t="s">
        <v>201</v>
      </c>
      <c r="C31" s="41" t="s">
        <v>44</v>
      </c>
      <c r="D31" s="79" t="s">
        <v>170</v>
      </c>
      <c r="E31" s="78">
        <v>45296</v>
      </c>
      <c r="F31" s="44">
        <v>2.7416666666666667</v>
      </c>
      <c r="G31" s="44">
        <v>2.4499999999999997</v>
      </c>
      <c r="H31" s="44">
        <v>4.2</v>
      </c>
      <c r="I31" s="44">
        <v>6.950000000000002</v>
      </c>
      <c r="J31" s="44"/>
    </row>
    <row r="32" spans="1:10" x14ac:dyDescent="0.2">
      <c r="A32" s="41" t="s">
        <v>128</v>
      </c>
      <c r="C32" s="41" t="s">
        <v>44</v>
      </c>
      <c r="D32" s="79" t="s">
        <v>170</v>
      </c>
      <c r="E32" s="78">
        <v>45296</v>
      </c>
      <c r="F32" s="51">
        <v>0.79166666666666663</v>
      </c>
      <c r="G32" s="51">
        <v>0.5</v>
      </c>
      <c r="H32" s="51">
        <v>2.25</v>
      </c>
      <c r="I32" s="51">
        <v>5</v>
      </c>
      <c r="J32" s="51"/>
    </row>
    <row r="33" spans="1:10" x14ac:dyDescent="0.2">
      <c r="A33" s="41" t="s">
        <v>202</v>
      </c>
      <c r="C33" s="41" t="s">
        <v>130</v>
      </c>
      <c r="D33" s="79" t="s">
        <v>170</v>
      </c>
      <c r="E33" s="78">
        <v>45440</v>
      </c>
      <c r="F33" s="44">
        <v>81.974027000000007</v>
      </c>
      <c r="G33" s="44">
        <v>91.533649999999994</v>
      </c>
      <c r="H33" s="44">
        <v>97.807407999999995</v>
      </c>
      <c r="I33" s="44">
        <v>101.979097</v>
      </c>
      <c r="J33" s="44"/>
    </row>
    <row r="34" spans="1:10" x14ac:dyDescent="0.2">
      <c r="A34" s="41" t="s">
        <v>203</v>
      </c>
      <c r="D34" s="79" t="s">
        <v>170</v>
      </c>
      <c r="E34" s="78">
        <v>45440</v>
      </c>
      <c r="F34" s="159">
        <v>33.094378149685284</v>
      </c>
      <c r="G34" s="159">
        <v>36.891662829486954</v>
      </c>
      <c r="H34" s="159">
        <v>41.034432390100214</v>
      </c>
      <c r="I34" s="159">
        <v>41.477947072566117</v>
      </c>
      <c r="J34" s="159"/>
    </row>
    <row r="35" spans="1:10" x14ac:dyDescent="0.2">
      <c r="A35" s="41" t="s">
        <v>204</v>
      </c>
      <c r="D35" s="79" t="s">
        <v>170</v>
      </c>
      <c r="E35" s="78">
        <v>43217</v>
      </c>
      <c r="F35" s="44" t="e">
        <v>#N/A</v>
      </c>
      <c r="G35" s="44" t="e">
        <v>#N/A</v>
      </c>
      <c r="H35" s="44" t="e">
        <v>#N/A</v>
      </c>
      <c r="I35" s="44" t="e">
        <v>#N/A</v>
      </c>
      <c r="J35" s="44"/>
    </row>
    <row r="36" spans="1:10" x14ac:dyDescent="0.2">
      <c r="A36" s="41" t="s">
        <v>205</v>
      </c>
      <c r="C36" s="41" t="s">
        <v>51</v>
      </c>
      <c r="D36" s="79" t="s">
        <v>170</v>
      </c>
      <c r="E36" s="78">
        <v>45307</v>
      </c>
      <c r="F36" s="45">
        <v>9235</v>
      </c>
      <c r="G36" s="45">
        <v>15017</v>
      </c>
      <c r="H36" s="45">
        <v>17306</v>
      </c>
      <c r="I36" s="45">
        <v>19579</v>
      </c>
      <c r="J36" s="45"/>
    </row>
    <row r="37" spans="1:10" x14ac:dyDescent="0.2">
      <c r="A37" s="41" t="s">
        <v>206</v>
      </c>
      <c r="C37" s="41" t="s">
        <v>136</v>
      </c>
      <c r="D37" s="79" t="s">
        <v>170</v>
      </c>
      <c r="E37" s="78">
        <v>45328</v>
      </c>
      <c r="F37" s="45">
        <v>3602</v>
      </c>
      <c r="G37" s="45">
        <v>2731</v>
      </c>
      <c r="H37" s="45">
        <v>2374</v>
      </c>
      <c r="I37" s="45">
        <v>2572</v>
      </c>
      <c r="J37" s="45"/>
    </row>
    <row r="38" spans="1:10" x14ac:dyDescent="0.2">
      <c r="A38" s="41" t="s">
        <v>237</v>
      </c>
      <c r="C38" s="41" t="s">
        <v>51</v>
      </c>
      <c r="D38" s="79" t="s">
        <v>170</v>
      </c>
      <c r="E38" s="78">
        <v>45478</v>
      </c>
      <c r="F38" s="45">
        <v>16149</v>
      </c>
      <c r="G38" s="45">
        <v>27684</v>
      </c>
      <c r="H38" s="45">
        <v>29659</v>
      </c>
      <c r="I38" s="45">
        <v>27408</v>
      </c>
      <c r="J38" s="45"/>
    </row>
    <row r="39" spans="1:10" x14ac:dyDescent="0.2">
      <c r="A39" s="41" t="s">
        <v>238</v>
      </c>
      <c r="C39" s="181">
        <v>0</v>
      </c>
      <c r="D39" s="79" t="s">
        <v>170</v>
      </c>
      <c r="E39" s="78">
        <v>45478</v>
      </c>
      <c r="F39" s="44">
        <v>454.20774999999998</v>
      </c>
      <c r="G39" s="44">
        <v>489.97449999999998</v>
      </c>
      <c r="H39" s="44">
        <v>511.47158333333334</v>
      </c>
      <c r="I39" s="44">
        <v>536.58783333333338</v>
      </c>
      <c r="J39" s="44"/>
    </row>
    <row r="40" spans="1:10" x14ac:dyDescent="0.2">
      <c r="A40" s="41" t="s">
        <v>239</v>
      </c>
      <c r="C40" s="41" t="s">
        <v>207</v>
      </c>
      <c r="D40" s="79" t="s">
        <v>170</v>
      </c>
      <c r="E40" s="78">
        <v>45478</v>
      </c>
      <c r="F40" s="50">
        <v>57.337120539676903</v>
      </c>
      <c r="G40" s="50">
        <v>73.496694719515759</v>
      </c>
      <c r="H40" s="50">
        <v>76.273627362736278</v>
      </c>
      <c r="I40" s="50">
        <v>80.611764705882351</v>
      </c>
      <c r="J40" s="50"/>
    </row>
    <row r="41" spans="1:10" x14ac:dyDescent="0.2">
      <c r="A41" s="41" t="s">
        <v>208</v>
      </c>
      <c r="C41" s="41" t="s">
        <v>130</v>
      </c>
      <c r="D41" s="79" t="s">
        <v>170</v>
      </c>
      <c r="E41" s="78">
        <v>45433</v>
      </c>
      <c r="F41" s="44">
        <v>77.515426974015313</v>
      </c>
      <c r="G41" s="44">
        <v>88.929502555535578</v>
      </c>
      <c r="H41" s="44">
        <v>107.20479247926475</v>
      </c>
      <c r="I41" s="44">
        <v>400.61625460451711</v>
      </c>
      <c r="J41" s="44"/>
    </row>
    <row r="42" spans="1:10" x14ac:dyDescent="0.2">
      <c r="A42" s="41" t="s">
        <v>209</v>
      </c>
      <c r="C42" s="41" t="s">
        <v>130</v>
      </c>
      <c r="D42" s="79" t="s">
        <v>170</v>
      </c>
      <c r="E42" s="78">
        <v>45433</v>
      </c>
      <c r="F42" s="44">
        <v>64.532858000000004</v>
      </c>
      <c r="G42" s="44">
        <v>86.790747999999994</v>
      </c>
      <c r="H42" s="44">
        <v>108.54391600000002</v>
      </c>
      <c r="I42" s="44">
        <v>104.25468999999998</v>
      </c>
      <c r="J42" s="44"/>
    </row>
    <row r="43" spans="1:10" x14ac:dyDescent="0.2">
      <c r="A43" s="41" t="s">
        <v>210</v>
      </c>
      <c r="D43" s="79" t="s">
        <v>170</v>
      </c>
      <c r="E43" s="78">
        <v>43469</v>
      </c>
      <c r="F43" s="45" t="e">
        <v>#N/A</v>
      </c>
      <c r="G43" s="45" t="e">
        <v>#N/A</v>
      </c>
      <c r="H43" s="45" t="e">
        <v>#N/A</v>
      </c>
      <c r="I43" s="45" t="e">
        <v>#N/A</v>
      </c>
      <c r="J43" s="45"/>
    </row>
    <row r="44" spans="1:10" x14ac:dyDescent="0.2">
      <c r="A44" s="41" t="s">
        <v>211</v>
      </c>
      <c r="D44" s="79" t="s">
        <v>170</v>
      </c>
      <c r="E44" s="78">
        <v>43469</v>
      </c>
      <c r="F44" s="45" t="e">
        <v>#N/A</v>
      </c>
      <c r="G44" s="45" t="e">
        <v>#N/A</v>
      </c>
      <c r="H44" s="45" t="e">
        <v>#N/A</v>
      </c>
      <c r="I44" s="45" t="e">
        <v>#N/A</v>
      </c>
      <c r="J44" s="45"/>
    </row>
    <row r="45" spans="1:10" x14ac:dyDescent="0.2">
      <c r="A45" s="41" t="s">
        <v>212</v>
      </c>
      <c r="C45" s="41" t="s">
        <v>136</v>
      </c>
      <c r="D45" s="79" t="s">
        <v>170</v>
      </c>
      <c r="E45" s="78">
        <v>45328</v>
      </c>
      <c r="F45" s="45">
        <v>122</v>
      </c>
      <c r="G45" s="45">
        <v>88</v>
      </c>
      <c r="H45" s="45">
        <v>133</v>
      </c>
      <c r="I45" s="45">
        <v>142</v>
      </c>
      <c r="J45" s="45"/>
    </row>
    <row r="46" spans="1:10" x14ac:dyDescent="0.2">
      <c r="A46" s="41" t="s">
        <v>213</v>
      </c>
      <c r="C46" s="41" t="s">
        <v>146</v>
      </c>
      <c r="D46" s="79" t="s">
        <v>170</v>
      </c>
      <c r="E46" s="78">
        <v>45513</v>
      </c>
      <c r="F46" s="159">
        <v>3417.9315400300002</v>
      </c>
      <c r="G46" s="159">
        <v>5620.3611383099997</v>
      </c>
      <c r="H46" s="159">
        <v>5698.8062245299998</v>
      </c>
      <c r="I46" s="159">
        <v>5973.0304303100002</v>
      </c>
      <c r="J46" s="44"/>
    </row>
    <row r="47" spans="1:10" x14ac:dyDescent="0.2">
      <c r="E47" s="78"/>
    </row>
    <row r="48" spans="1:10" x14ac:dyDescent="0.2">
      <c r="E48" s="78"/>
    </row>
    <row r="49" spans="5:5" x14ac:dyDescent="0.2">
      <c r="E49" s="78"/>
    </row>
    <row r="50" spans="5:5" x14ac:dyDescent="0.2">
      <c r="E50" s="78"/>
    </row>
    <row r="51" spans="5:5" x14ac:dyDescent="0.2">
      <c r="E51" s="78"/>
    </row>
    <row r="52" spans="5:5" x14ac:dyDescent="0.2">
      <c r="E52" s="78"/>
    </row>
    <row r="53" spans="5:5" x14ac:dyDescent="0.2">
      <c r="E53" s="78"/>
    </row>
    <row r="54" spans="5:5" x14ac:dyDescent="0.2">
      <c r="E54" s="78"/>
    </row>
    <row r="55" spans="5:5" x14ac:dyDescent="0.2">
      <c r="E55" s="78"/>
    </row>
    <row r="56" spans="5:5" x14ac:dyDescent="0.2">
      <c r="E56" s="78"/>
    </row>
    <row r="57" spans="5:5" x14ac:dyDescent="0.2">
      <c r="E57" s="78"/>
    </row>
    <row r="58" spans="5:5" x14ac:dyDescent="0.2">
      <c r="E58" s="78"/>
    </row>
    <row r="59" spans="5:5" x14ac:dyDescent="0.2">
      <c r="E59" s="78"/>
    </row>
    <row r="60" spans="5:5" x14ac:dyDescent="0.2">
      <c r="E60" s="78"/>
    </row>
    <row r="61" spans="5:5" x14ac:dyDescent="0.2">
      <c r="E61" s="78"/>
    </row>
    <row r="62" spans="5:5" x14ac:dyDescent="0.2">
      <c r="E62" s="78"/>
    </row>
    <row r="63" spans="5:5" x14ac:dyDescent="0.2">
      <c r="E63" s="78"/>
    </row>
    <row r="64" spans="5:5" x14ac:dyDescent="0.2">
      <c r="E64" s="78"/>
    </row>
    <row r="65" spans="5:5" x14ac:dyDescent="0.2">
      <c r="E65" s="78"/>
    </row>
    <row r="66" spans="5:5" x14ac:dyDescent="0.2">
      <c r="E66" s="78"/>
    </row>
    <row r="67" spans="5:5" x14ac:dyDescent="0.2">
      <c r="E67" s="78"/>
    </row>
    <row r="68" spans="5:5" x14ac:dyDescent="0.2">
      <c r="E68" s="78"/>
    </row>
    <row r="69" spans="5:5" x14ac:dyDescent="0.2">
      <c r="E69" s="78"/>
    </row>
    <row r="70" spans="5:5" x14ac:dyDescent="0.2">
      <c r="E70" s="78"/>
    </row>
    <row r="71" spans="5:5" x14ac:dyDescent="0.2">
      <c r="E71" s="78"/>
    </row>
    <row r="72" spans="5:5" x14ac:dyDescent="0.2">
      <c r="E72" s="78"/>
    </row>
    <row r="73" spans="5:5" x14ac:dyDescent="0.2">
      <c r="E73" s="78"/>
    </row>
    <row r="74" spans="5:5" x14ac:dyDescent="0.2">
      <c r="E74" s="78"/>
    </row>
    <row r="75" spans="5:5" x14ac:dyDescent="0.2">
      <c r="E75" s="78"/>
    </row>
    <row r="76" spans="5:5" x14ac:dyDescent="0.2">
      <c r="E76" s="78"/>
    </row>
    <row r="77" spans="5:5" x14ac:dyDescent="0.2">
      <c r="E77" s="78"/>
    </row>
    <row r="78" spans="5:5" x14ac:dyDescent="0.2">
      <c r="E78" s="78"/>
    </row>
    <row r="79" spans="5:5" x14ac:dyDescent="0.2">
      <c r="E79" s="78"/>
    </row>
    <row r="80" spans="5:5" x14ac:dyDescent="0.2">
      <c r="E80" s="78"/>
    </row>
    <row r="81" spans="5:5" x14ac:dyDescent="0.2">
      <c r="E81" s="78"/>
    </row>
    <row r="82" spans="5:5" x14ac:dyDescent="0.2">
      <c r="E82" s="78"/>
    </row>
    <row r="83" spans="5:5" x14ac:dyDescent="0.2">
      <c r="E83" s="78"/>
    </row>
    <row r="84" spans="5:5" x14ac:dyDescent="0.2">
      <c r="E84" s="78"/>
    </row>
    <row r="85" spans="5:5" x14ac:dyDescent="0.2">
      <c r="E85" s="78"/>
    </row>
    <row r="86" spans="5:5" x14ac:dyDescent="0.2">
      <c r="E86" s="78"/>
    </row>
    <row r="87" spans="5:5" x14ac:dyDescent="0.2">
      <c r="E87" s="78"/>
    </row>
    <row r="88" spans="5:5" x14ac:dyDescent="0.2">
      <c r="E88" s="78"/>
    </row>
    <row r="89" spans="5:5" x14ac:dyDescent="0.2">
      <c r="E89" s="78"/>
    </row>
    <row r="90" spans="5:5" x14ac:dyDescent="0.2">
      <c r="E90" s="78"/>
    </row>
    <row r="91" spans="5:5" x14ac:dyDescent="0.2">
      <c r="E91" s="78"/>
    </row>
    <row r="92" spans="5:5" x14ac:dyDescent="0.2">
      <c r="E92" s="78"/>
    </row>
    <row r="93" spans="5:5" x14ac:dyDescent="0.2">
      <c r="E93" s="78"/>
    </row>
    <row r="94" spans="5:5" x14ac:dyDescent="0.2">
      <c r="E94" s="78"/>
    </row>
    <row r="95" spans="5:5" x14ac:dyDescent="0.2">
      <c r="E95" s="78"/>
    </row>
    <row r="96" spans="5:5" x14ac:dyDescent="0.2">
      <c r="E96" s="78"/>
    </row>
    <row r="97" spans="5:5" x14ac:dyDescent="0.2">
      <c r="E97" s="78"/>
    </row>
    <row r="98" spans="5:5" x14ac:dyDescent="0.2">
      <c r="E98" s="78"/>
    </row>
    <row r="99" spans="5:5" x14ac:dyDescent="0.2">
      <c r="E99" s="78"/>
    </row>
    <row r="100" spans="5:5" x14ac:dyDescent="0.2">
      <c r="E100" s="78"/>
    </row>
    <row r="101" spans="5:5" x14ac:dyDescent="0.2">
      <c r="E101" s="78"/>
    </row>
    <row r="102" spans="5:5" x14ac:dyDescent="0.2">
      <c r="E102" s="78"/>
    </row>
    <row r="103" spans="5:5" x14ac:dyDescent="0.2">
      <c r="E103" s="78"/>
    </row>
    <row r="104" spans="5:5" x14ac:dyDescent="0.2">
      <c r="E104" s="78"/>
    </row>
    <row r="105" spans="5:5" x14ac:dyDescent="0.2">
      <c r="E105" s="78"/>
    </row>
    <row r="106" spans="5:5" x14ac:dyDescent="0.2">
      <c r="E106" s="78"/>
    </row>
    <row r="107" spans="5:5" x14ac:dyDescent="0.2">
      <c r="E107" s="78"/>
    </row>
    <row r="108" spans="5:5" x14ac:dyDescent="0.2">
      <c r="E108" s="78"/>
    </row>
    <row r="109" spans="5:5" x14ac:dyDescent="0.2">
      <c r="E109" s="78"/>
    </row>
    <row r="110" spans="5:5" x14ac:dyDescent="0.2">
      <c r="E110" s="78"/>
    </row>
    <row r="111" spans="5:5" x14ac:dyDescent="0.2">
      <c r="E111" s="78"/>
    </row>
    <row r="112" spans="5:5" x14ac:dyDescent="0.2">
      <c r="E112" s="78"/>
    </row>
    <row r="113" spans="5:5" x14ac:dyDescent="0.2">
      <c r="E113" s="78"/>
    </row>
    <row r="114" spans="5:5" x14ac:dyDescent="0.2">
      <c r="E114" s="78"/>
    </row>
    <row r="115" spans="5:5" x14ac:dyDescent="0.2">
      <c r="E115" s="78"/>
    </row>
    <row r="116" spans="5:5" x14ac:dyDescent="0.2">
      <c r="E116" s="78"/>
    </row>
    <row r="117" spans="5:5" x14ac:dyDescent="0.2">
      <c r="E117" s="78"/>
    </row>
    <row r="118" spans="5:5" x14ac:dyDescent="0.2">
      <c r="E118" s="78"/>
    </row>
    <row r="119" spans="5:5" x14ac:dyDescent="0.2">
      <c r="E119" s="78"/>
    </row>
    <row r="120" spans="5:5" x14ac:dyDescent="0.2">
      <c r="E120" s="78"/>
    </row>
    <row r="121" spans="5:5" x14ac:dyDescent="0.2">
      <c r="E121" s="78"/>
    </row>
    <row r="122" spans="5:5" x14ac:dyDescent="0.2">
      <c r="E122" s="78"/>
    </row>
    <row r="123" spans="5:5" x14ac:dyDescent="0.2">
      <c r="E123" s="78"/>
    </row>
    <row r="124" spans="5:5" x14ac:dyDescent="0.2">
      <c r="E124" s="78"/>
    </row>
    <row r="125" spans="5:5" x14ac:dyDescent="0.2">
      <c r="E125" s="78"/>
    </row>
    <row r="126" spans="5:5" x14ac:dyDescent="0.2">
      <c r="E126" s="78"/>
    </row>
    <row r="127" spans="5:5" x14ac:dyDescent="0.2">
      <c r="E127" s="78"/>
    </row>
    <row r="128" spans="5:5" x14ac:dyDescent="0.2">
      <c r="E128" s="78"/>
    </row>
    <row r="129" spans="5:5" x14ac:dyDescent="0.2">
      <c r="E129" s="78"/>
    </row>
    <row r="130" spans="5:5" x14ac:dyDescent="0.2">
      <c r="E130" s="78"/>
    </row>
    <row r="131" spans="5:5" x14ac:dyDescent="0.2">
      <c r="E131" s="78"/>
    </row>
    <row r="132" spans="5:5" x14ac:dyDescent="0.2">
      <c r="E132" s="78"/>
    </row>
    <row r="133" spans="5:5" x14ac:dyDescent="0.2">
      <c r="E133" s="78"/>
    </row>
    <row r="134" spans="5:5" x14ac:dyDescent="0.2">
      <c r="E134" s="78"/>
    </row>
    <row r="135" spans="5:5" x14ac:dyDescent="0.2">
      <c r="E135" s="78"/>
    </row>
    <row r="136" spans="5:5" x14ac:dyDescent="0.2">
      <c r="E136" s="78"/>
    </row>
    <row r="137" spans="5:5" x14ac:dyDescent="0.2">
      <c r="E137" s="78"/>
    </row>
    <row r="138" spans="5:5" x14ac:dyDescent="0.2">
      <c r="E138" s="78"/>
    </row>
    <row r="139" spans="5:5" x14ac:dyDescent="0.2">
      <c r="E139" s="78"/>
    </row>
    <row r="140" spans="5:5" x14ac:dyDescent="0.2">
      <c r="E140" s="78"/>
    </row>
    <row r="141" spans="5:5" x14ac:dyDescent="0.2">
      <c r="E141" s="78"/>
    </row>
    <row r="142" spans="5:5" x14ac:dyDescent="0.2">
      <c r="E142" s="78"/>
    </row>
    <row r="143" spans="5:5" x14ac:dyDescent="0.2">
      <c r="E143" s="78"/>
    </row>
    <row r="144" spans="5:5" x14ac:dyDescent="0.2">
      <c r="E144" s="78"/>
    </row>
    <row r="145" spans="5:5" x14ac:dyDescent="0.2">
      <c r="E145" s="78"/>
    </row>
    <row r="146" spans="5:5" x14ac:dyDescent="0.2">
      <c r="E146" s="78"/>
    </row>
    <row r="147" spans="5:5" x14ac:dyDescent="0.2">
      <c r="E147" s="78"/>
    </row>
    <row r="148" spans="5:5" x14ac:dyDescent="0.2">
      <c r="E148" s="78"/>
    </row>
    <row r="149" spans="5:5" x14ac:dyDescent="0.2">
      <c r="E149" s="78"/>
    </row>
    <row r="150" spans="5:5" x14ac:dyDescent="0.2">
      <c r="E150" s="78"/>
    </row>
    <row r="151" spans="5:5" x14ac:dyDescent="0.2">
      <c r="E151" s="78"/>
    </row>
    <row r="152" spans="5:5" x14ac:dyDescent="0.2">
      <c r="E152" s="78"/>
    </row>
    <row r="153" spans="5:5" x14ac:dyDescent="0.2">
      <c r="E153" s="78"/>
    </row>
    <row r="154" spans="5:5" x14ac:dyDescent="0.2">
      <c r="E154" s="78"/>
    </row>
    <row r="155" spans="5:5" x14ac:dyDescent="0.2">
      <c r="E155" s="78"/>
    </row>
    <row r="156" spans="5:5" x14ac:dyDescent="0.2">
      <c r="E156" s="78"/>
    </row>
    <row r="157" spans="5:5" x14ac:dyDescent="0.2">
      <c r="E157" s="78"/>
    </row>
    <row r="158" spans="5:5" x14ac:dyDescent="0.2">
      <c r="E158" s="78"/>
    </row>
    <row r="159" spans="5:5" x14ac:dyDescent="0.2">
      <c r="E159" s="78"/>
    </row>
    <row r="160" spans="5:5" x14ac:dyDescent="0.2">
      <c r="E160" s="78"/>
    </row>
    <row r="161" spans="5:5" x14ac:dyDescent="0.2">
      <c r="E161" s="78"/>
    </row>
    <row r="162" spans="5:5" x14ac:dyDescent="0.2">
      <c r="E162" s="78"/>
    </row>
    <row r="163" spans="5:5" x14ac:dyDescent="0.2">
      <c r="E163" s="78"/>
    </row>
    <row r="164" spans="5:5" x14ac:dyDescent="0.2">
      <c r="E164" s="78"/>
    </row>
    <row r="165" spans="5:5" x14ac:dyDescent="0.2">
      <c r="E165" s="78"/>
    </row>
    <row r="166" spans="5:5" x14ac:dyDescent="0.2">
      <c r="E166" s="78"/>
    </row>
    <row r="167" spans="5:5" x14ac:dyDescent="0.2">
      <c r="E167" s="78"/>
    </row>
    <row r="168" spans="5:5" x14ac:dyDescent="0.2">
      <c r="E168" s="78"/>
    </row>
    <row r="169" spans="5:5" x14ac:dyDescent="0.2">
      <c r="E169" s="78"/>
    </row>
    <row r="170" spans="5:5" x14ac:dyDescent="0.2">
      <c r="E170" s="78"/>
    </row>
    <row r="171" spans="5:5" x14ac:dyDescent="0.2">
      <c r="E171" s="78"/>
    </row>
    <row r="172" spans="5:5" x14ac:dyDescent="0.2">
      <c r="E172" s="78"/>
    </row>
    <row r="173" spans="5:5" x14ac:dyDescent="0.2">
      <c r="E173" s="78"/>
    </row>
    <row r="174" spans="5:5" x14ac:dyDescent="0.2">
      <c r="E174" s="78"/>
    </row>
    <row r="175" spans="5:5" x14ac:dyDescent="0.2">
      <c r="E175" s="78"/>
    </row>
    <row r="176" spans="5:5" x14ac:dyDescent="0.2">
      <c r="E176" s="78"/>
    </row>
    <row r="177" spans="5:5" x14ac:dyDescent="0.2">
      <c r="E177" s="78"/>
    </row>
    <row r="178" spans="5:5" x14ac:dyDescent="0.2">
      <c r="E178" s="78"/>
    </row>
    <row r="179" spans="5:5" x14ac:dyDescent="0.2">
      <c r="E179" s="78"/>
    </row>
    <row r="180" spans="5:5" x14ac:dyDescent="0.2">
      <c r="E180" s="78"/>
    </row>
    <row r="181" spans="5:5" x14ac:dyDescent="0.2">
      <c r="E181" s="78"/>
    </row>
    <row r="182" spans="5:5" x14ac:dyDescent="0.2">
      <c r="E182" s="78"/>
    </row>
    <row r="183" spans="5:5" x14ac:dyDescent="0.2">
      <c r="E183" s="78"/>
    </row>
    <row r="184" spans="5:5" x14ac:dyDescent="0.2">
      <c r="E184" s="78"/>
    </row>
    <row r="185" spans="5:5" x14ac:dyDescent="0.2">
      <c r="E185" s="78"/>
    </row>
    <row r="186" spans="5:5" x14ac:dyDescent="0.2">
      <c r="E186" s="78"/>
    </row>
    <row r="187" spans="5:5" x14ac:dyDescent="0.2">
      <c r="E187" s="78"/>
    </row>
    <row r="188" spans="5:5" x14ac:dyDescent="0.2">
      <c r="E188" s="78"/>
    </row>
    <row r="189" spans="5:5" x14ac:dyDescent="0.2">
      <c r="E189" s="78"/>
    </row>
    <row r="190" spans="5:5" x14ac:dyDescent="0.2">
      <c r="E190" s="78"/>
    </row>
    <row r="191" spans="5:5" x14ac:dyDescent="0.2">
      <c r="E191" s="78"/>
    </row>
    <row r="192" spans="5:5" x14ac:dyDescent="0.2">
      <c r="E192" s="78"/>
    </row>
    <row r="193" spans="5:5" x14ac:dyDescent="0.2">
      <c r="E193" s="78"/>
    </row>
    <row r="194" spans="5:5" x14ac:dyDescent="0.2">
      <c r="E194" s="78"/>
    </row>
    <row r="195" spans="5:5" x14ac:dyDescent="0.2">
      <c r="E195" s="78"/>
    </row>
    <row r="196" spans="5:5" x14ac:dyDescent="0.2">
      <c r="E196" s="78"/>
    </row>
    <row r="197" spans="5:5" x14ac:dyDescent="0.2">
      <c r="E197" s="78"/>
    </row>
    <row r="198" spans="5:5" x14ac:dyDescent="0.2">
      <c r="E198" s="78"/>
    </row>
    <row r="199" spans="5:5" x14ac:dyDescent="0.2">
      <c r="E199" s="78"/>
    </row>
    <row r="200" spans="5:5" x14ac:dyDescent="0.2">
      <c r="E200" s="78"/>
    </row>
    <row r="201" spans="5:5" x14ac:dyDescent="0.2">
      <c r="E201" s="78"/>
    </row>
    <row r="202" spans="5:5" x14ac:dyDescent="0.2">
      <c r="E202" s="78"/>
    </row>
    <row r="203" spans="5:5" x14ac:dyDescent="0.2">
      <c r="E203" s="78"/>
    </row>
    <row r="204" spans="5:5" x14ac:dyDescent="0.2">
      <c r="E204" s="78"/>
    </row>
    <row r="205" spans="5:5" x14ac:dyDescent="0.2">
      <c r="E205" s="78"/>
    </row>
    <row r="206" spans="5:5" x14ac:dyDescent="0.2">
      <c r="E206" s="78"/>
    </row>
    <row r="207" spans="5:5" x14ac:dyDescent="0.2">
      <c r="E207" s="78"/>
    </row>
    <row r="208" spans="5:5" x14ac:dyDescent="0.2">
      <c r="E208" s="78"/>
    </row>
    <row r="209" spans="5:5" x14ac:dyDescent="0.2">
      <c r="E209" s="78"/>
    </row>
    <row r="210" spans="5:5" x14ac:dyDescent="0.2">
      <c r="E210" s="78"/>
    </row>
    <row r="211" spans="5:5" x14ac:dyDescent="0.2">
      <c r="E211" s="78"/>
    </row>
    <row r="212" spans="5:5" x14ac:dyDescent="0.2">
      <c r="E212" s="78"/>
    </row>
    <row r="213" spans="5:5" x14ac:dyDescent="0.2">
      <c r="E213" s="78"/>
    </row>
    <row r="214" spans="5:5" x14ac:dyDescent="0.2">
      <c r="E214" s="78"/>
    </row>
    <row r="215" spans="5:5" x14ac:dyDescent="0.2">
      <c r="E215" s="78"/>
    </row>
    <row r="216" spans="5:5" x14ac:dyDescent="0.2">
      <c r="E216" s="78"/>
    </row>
    <row r="217" spans="5:5" x14ac:dyDescent="0.2">
      <c r="E217" s="78"/>
    </row>
    <row r="218" spans="5:5" x14ac:dyDescent="0.2">
      <c r="E218" s="78"/>
    </row>
    <row r="219" spans="5:5" x14ac:dyDescent="0.2">
      <c r="E219" s="78"/>
    </row>
    <row r="220" spans="5:5" x14ac:dyDescent="0.2">
      <c r="E220" s="78"/>
    </row>
    <row r="221" spans="5:5" x14ac:dyDescent="0.2">
      <c r="E221" s="78"/>
    </row>
    <row r="222" spans="5:5" x14ac:dyDescent="0.2">
      <c r="E222" s="78"/>
    </row>
    <row r="223" spans="5:5" x14ac:dyDescent="0.2">
      <c r="E223" s="78"/>
    </row>
    <row r="224" spans="5:5" x14ac:dyDescent="0.2">
      <c r="E224" s="78"/>
    </row>
    <row r="225" spans="5:5" x14ac:dyDescent="0.2">
      <c r="E225" s="78"/>
    </row>
    <row r="226" spans="5:5" x14ac:dyDescent="0.2">
      <c r="E226" s="78"/>
    </row>
    <row r="227" spans="5:5" x14ac:dyDescent="0.2">
      <c r="E227" s="78"/>
    </row>
    <row r="228" spans="5:5" x14ac:dyDescent="0.2">
      <c r="E228" s="78"/>
    </row>
    <row r="229" spans="5:5" x14ac:dyDescent="0.2">
      <c r="E229" s="78"/>
    </row>
    <row r="230" spans="5:5" x14ac:dyDescent="0.2">
      <c r="E230" s="78"/>
    </row>
    <row r="231" spans="5:5" x14ac:dyDescent="0.2">
      <c r="E231" s="78"/>
    </row>
    <row r="232" spans="5:5" x14ac:dyDescent="0.2">
      <c r="E232" s="78"/>
    </row>
    <row r="233" spans="5:5" x14ac:dyDescent="0.2">
      <c r="E233" s="78"/>
    </row>
    <row r="234" spans="5:5" x14ac:dyDescent="0.2">
      <c r="E234" s="78"/>
    </row>
    <row r="235" spans="5:5" x14ac:dyDescent="0.2">
      <c r="E235" s="78"/>
    </row>
    <row r="236" spans="5:5" x14ac:dyDescent="0.2">
      <c r="E236" s="78"/>
    </row>
    <row r="237" spans="5:5" x14ac:dyDescent="0.2">
      <c r="E237" s="78"/>
    </row>
    <row r="238" spans="5:5" x14ac:dyDescent="0.2">
      <c r="E238" s="78"/>
    </row>
    <row r="239" spans="5:5" x14ac:dyDescent="0.2">
      <c r="E239" s="78"/>
    </row>
    <row r="240" spans="5:5" x14ac:dyDescent="0.2">
      <c r="E240" s="78"/>
    </row>
    <row r="241" spans="5:5" x14ac:dyDescent="0.2">
      <c r="E241" s="78"/>
    </row>
    <row r="242" spans="5:5" x14ac:dyDescent="0.2">
      <c r="E242" s="78"/>
    </row>
    <row r="243" spans="5:5" x14ac:dyDescent="0.2">
      <c r="E243" s="78"/>
    </row>
    <row r="244" spans="5:5" x14ac:dyDescent="0.2">
      <c r="E244" s="78"/>
    </row>
    <row r="245" spans="5:5" x14ac:dyDescent="0.2">
      <c r="E245" s="78"/>
    </row>
    <row r="246" spans="5:5" x14ac:dyDescent="0.2">
      <c r="E246" s="78"/>
    </row>
    <row r="247" spans="5:5" x14ac:dyDescent="0.2">
      <c r="E247" s="78"/>
    </row>
    <row r="248" spans="5:5" x14ac:dyDescent="0.2">
      <c r="E248" s="78"/>
    </row>
    <row r="249" spans="5:5" x14ac:dyDescent="0.2">
      <c r="E249" s="78"/>
    </row>
    <row r="250" spans="5:5" x14ac:dyDescent="0.2">
      <c r="E250" s="78"/>
    </row>
    <row r="251" spans="5:5" x14ac:dyDescent="0.2">
      <c r="E251" s="78"/>
    </row>
    <row r="252" spans="5:5" x14ac:dyDescent="0.2">
      <c r="E252" s="78"/>
    </row>
    <row r="253" spans="5:5" x14ac:dyDescent="0.2">
      <c r="E253" s="78"/>
    </row>
    <row r="254" spans="5:5" x14ac:dyDescent="0.2">
      <c r="E254" s="78"/>
    </row>
    <row r="255" spans="5:5" x14ac:dyDescent="0.2">
      <c r="E255" s="78"/>
    </row>
    <row r="256" spans="5:5" x14ac:dyDescent="0.2">
      <c r="E256" s="78"/>
    </row>
    <row r="257" spans="5:5" x14ac:dyDescent="0.2">
      <c r="E257" s="78"/>
    </row>
    <row r="258" spans="5:5" x14ac:dyDescent="0.2">
      <c r="E258" s="78"/>
    </row>
    <row r="259" spans="5:5" x14ac:dyDescent="0.2">
      <c r="E259" s="78"/>
    </row>
    <row r="260" spans="5:5" x14ac:dyDescent="0.2">
      <c r="E260" s="78"/>
    </row>
    <row r="261" spans="5:5" x14ac:dyDescent="0.2">
      <c r="E261" s="78"/>
    </row>
    <row r="262" spans="5:5" x14ac:dyDescent="0.2">
      <c r="E262" s="78"/>
    </row>
    <row r="263" spans="5:5" x14ac:dyDescent="0.2">
      <c r="E263" s="78"/>
    </row>
    <row r="264" spans="5:5" x14ac:dyDescent="0.2">
      <c r="E264" s="78"/>
    </row>
    <row r="265" spans="5:5" x14ac:dyDescent="0.2">
      <c r="E265" s="78"/>
    </row>
    <row r="266" spans="5:5" x14ac:dyDescent="0.2">
      <c r="E266" s="78"/>
    </row>
    <row r="267" spans="5:5" x14ac:dyDescent="0.2">
      <c r="E267" s="78"/>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38" customFormat="1" ht="165" customHeight="1" x14ac:dyDescent="0.25">
      <c r="B1" s="138" t="s">
        <v>116</v>
      </c>
      <c r="D1" s="138" t="s">
        <v>117</v>
      </c>
      <c r="F1" s="138" t="s">
        <v>80</v>
      </c>
      <c r="H1" s="138" t="s">
        <v>8</v>
      </c>
      <c r="J1" s="138" t="s">
        <v>82</v>
      </c>
      <c r="L1" s="138" t="s">
        <v>83</v>
      </c>
      <c r="N1" s="138" t="s">
        <v>84</v>
      </c>
      <c r="P1" s="138" t="s">
        <v>85</v>
      </c>
      <c r="R1" s="138" t="s">
        <v>86</v>
      </c>
      <c r="T1" s="138" t="s">
        <v>118</v>
      </c>
      <c r="V1" s="138" t="s">
        <v>119</v>
      </c>
      <c r="X1" s="138" t="s">
        <v>120</v>
      </c>
      <c r="Z1" s="138" t="s">
        <v>121</v>
      </c>
      <c r="AB1" s="138" t="s">
        <v>122</v>
      </c>
      <c r="AD1" s="138" t="s">
        <v>124</v>
      </c>
      <c r="AF1" s="138" t="s">
        <v>125</v>
      </c>
      <c r="AH1" s="138" t="s">
        <v>127</v>
      </c>
      <c r="AJ1" s="138" t="s">
        <v>38</v>
      </c>
      <c r="AL1" s="138" t="s">
        <v>128</v>
      </c>
      <c r="AN1" s="138" t="s">
        <v>129</v>
      </c>
      <c r="AP1" s="138" t="s">
        <v>131</v>
      </c>
      <c r="AR1" s="138" t="s">
        <v>47</v>
      </c>
      <c r="AT1" s="138" t="s">
        <v>134</v>
      </c>
      <c r="AV1" s="138" t="s">
        <v>135</v>
      </c>
      <c r="AX1" s="138" t="s">
        <v>137</v>
      </c>
      <c r="AZ1" s="138" t="s">
        <v>138</v>
      </c>
      <c r="BB1" s="138" t="s">
        <v>139</v>
      </c>
      <c r="BD1" s="138" t="s">
        <v>140</v>
      </c>
      <c r="BF1" s="138" t="s">
        <v>141</v>
      </c>
      <c r="BH1" s="138" t="s">
        <v>142</v>
      </c>
      <c r="BJ1" s="138" t="s">
        <v>143</v>
      </c>
      <c r="BL1" s="138" t="s">
        <v>144</v>
      </c>
      <c r="BN1" s="138" t="s">
        <v>145</v>
      </c>
    </row>
    <row r="2" spans="1:67" x14ac:dyDescent="0.25">
      <c r="B2" t="s">
        <v>15</v>
      </c>
      <c r="D2" t="s">
        <v>15</v>
      </c>
      <c r="F2" t="s">
        <v>44</v>
      </c>
      <c r="H2" t="s">
        <v>44</v>
      </c>
      <c r="J2" t="s">
        <v>11</v>
      </c>
      <c r="L2" t="s">
        <v>13</v>
      </c>
      <c r="N2" t="s">
        <v>15</v>
      </c>
      <c r="P2" t="s">
        <v>13</v>
      </c>
      <c r="R2" t="s">
        <v>15</v>
      </c>
      <c r="T2" t="s">
        <v>15</v>
      </c>
      <c r="V2" t="s">
        <v>15</v>
      </c>
      <c r="X2" t="s">
        <v>15</v>
      </c>
      <c r="Z2" t="s">
        <v>15</v>
      </c>
      <c r="AB2" t="s">
        <v>123</v>
      </c>
      <c r="AD2" t="s">
        <v>26</v>
      </c>
      <c r="AF2" s="83" t="s">
        <v>151</v>
      </c>
      <c r="AG2" s="83"/>
      <c r="AH2" t="s">
        <v>15</v>
      </c>
      <c r="AJ2" t="s">
        <v>44</v>
      </c>
      <c r="AL2" t="s">
        <v>44</v>
      </c>
      <c r="AN2" t="s">
        <v>130</v>
      </c>
      <c r="AP2" t="s">
        <v>132</v>
      </c>
      <c r="AR2" t="s">
        <v>133</v>
      </c>
      <c r="AT2" t="s">
        <v>51</v>
      </c>
      <c r="AV2" t="s">
        <v>136</v>
      </c>
      <c r="AX2" t="s">
        <v>51</v>
      </c>
      <c r="AZ2" t="s">
        <v>46</v>
      </c>
      <c r="BD2" t="s">
        <v>130</v>
      </c>
      <c r="BF2" t="s">
        <v>130</v>
      </c>
      <c r="BL2" t="s">
        <v>136</v>
      </c>
      <c r="BN2" t="s">
        <v>146</v>
      </c>
    </row>
    <row r="3" spans="1:67" x14ac:dyDescent="0.25">
      <c r="A3" t="s">
        <v>87</v>
      </c>
      <c r="B3" t="s">
        <v>90</v>
      </c>
      <c r="D3" t="s">
        <v>91</v>
      </c>
      <c r="F3" t="s">
        <v>73</v>
      </c>
      <c r="H3" t="s">
        <v>74</v>
      </c>
      <c r="J3" t="s">
        <v>75</v>
      </c>
      <c r="L3" t="s">
        <v>76</v>
      </c>
      <c r="N3" t="s">
        <v>77</v>
      </c>
      <c r="P3" t="s">
        <v>78</v>
      </c>
      <c r="R3" t="s">
        <v>79</v>
      </c>
      <c r="T3" t="s">
        <v>92</v>
      </c>
      <c r="V3" t="s">
        <v>93</v>
      </c>
      <c r="X3" t="s">
        <v>94</v>
      </c>
      <c r="Z3" t="s">
        <v>95</v>
      </c>
      <c r="AB3" t="s">
        <v>96</v>
      </c>
      <c r="AD3" t="s">
        <v>97</v>
      </c>
      <c r="AF3" t="s">
        <v>98</v>
      </c>
      <c r="AH3" t="s">
        <v>99</v>
      </c>
      <c r="AJ3" t="s">
        <v>100</v>
      </c>
      <c r="AL3" t="s">
        <v>101</v>
      </c>
      <c r="AN3" t="s">
        <v>102</v>
      </c>
      <c r="AP3" t="s">
        <v>103</v>
      </c>
      <c r="AR3" t="s">
        <v>104</v>
      </c>
      <c r="AT3" t="s">
        <v>105</v>
      </c>
      <c r="AV3" t="s">
        <v>106</v>
      </c>
      <c r="AX3" t="s">
        <v>107</v>
      </c>
      <c r="AZ3" t="s">
        <v>108</v>
      </c>
      <c r="BB3" t="s">
        <v>109</v>
      </c>
      <c r="BD3" t="s">
        <v>110</v>
      </c>
      <c r="BF3" t="s">
        <v>111</v>
      </c>
      <c r="BH3" t="s">
        <v>112</v>
      </c>
      <c r="BJ3" t="s">
        <v>113</v>
      </c>
      <c r="BL3" t="s">
        <v>114</v>
      </c>
      <c r="BN3" t="s">
        <v>115</v>
      </c>
    </row>
    <row r="4" spans="1:67" x14ac:dyDescent="0.25">
      <c r="A4" s="137">
        <v>42736</v>
      </c>
      <c r="B4" t="s">
        <v>90</v>
      </c>
      <c r="C4" s="82">
        <f>VLOOKUP($A16,dXdata!DATA,MATCH(B$3,dXdata!IDS,0) + 1,FALSE)</f>
        <v>1.3828238719068464</v>
      </c>
      <c r="D4" s="47">
        <f>VLOOKUP($A4,dXdata!DATA,MATCH(D$3,dXdata!IDS,0) + 1,FALSE)</f>
        <v>2.1293375394321856</v>
      </c>
      <c r="E4" s="47">
        <f>VLOOKUP($A16,dXdata!DATA,MATCH(D$3,dXdata!IDS,0) + 1,FALSE)</f>
        <v>1.698841698841691</v>
      </c>
      <c r="F4" s="47">
        <f>VLOOKUP($A4,dXdata!DATA,MATCH(F$3,dXdata!IDS,0) + 1,FALSE)</f>
        <v>9.5</v>
      </c>
      <c r="G4" s="47">
        <f>VLOOKUP($A16,dXdata!DATA,MATCH(F$3,dXdata!IDS,0) + 1,FALSE)</f>
        <v>7.7</v>
      </c>
      <c r="H4" s="47">
        <f>VLOOKUP($A4,dXdata!DATA,MATCH(H$3,dXdata!IDS,0) + 1,FALSE)</f>
        <v>6.6</v>
      </c>
      <c r="I4" s="47">
        <f>VLOOKUP($A16,dXdata!DATA,MATCH(H$3,dXdata!IDS,0) + 1,FALSE)</f>
        <v>5.8</v>
      </c>
      <c r="J4" s="47">
        <f>VLOOKUP($A4,dXdata!DATA,MATCH(J$3,dXdata!IDS,0) + 1,FALSE)</f>
        <v>844.3</v>
      </c>
      <c r="K4" s="47">
        <f>VLOOKUP($A16,dXdata!DATA,MATCH(J$3,dXdata!IDS,0) + 1,FALSE)</f>
        <v>861.4</v>
      </c>
      <c r="L4" s="48">
        <f>VLOOKUP($A4,dXdata!DATA,MATCH(L$3,dXdata!IDS,0) + 1,FALSE)</f>
        <v>90860</v>
      </c>
      <c r="M4" s="48">
        <f>VLOOKUP($A16,dXdata!DATA,MATCH(L$3,dXdata!IDS,0) + 1,FALSE)</f>
        <v>62160</v>
      </c>
      <c r="N4" s="47">
        <f>VLOOKUP($A4,dXdata!DATA,MATCH(N$3,dXdata!IDS,0) + 1,FALSE)</f>
        <v>31.585807385952201</v>
      </c>
      <c r="O4" s="47">
        <f>VLOOKUP($A16,dXdata!DATA,MATCH(N$3,dXdata!IDS,0) + 1,FALSE)</f>
        <v>-31.587057010785824</v>
      </c>
      <c r="P4" s="48">
        <f>VLOOKUP($A4,dXdata!DATA,MATCH(P$3,dXdata!IDS,0) + 1,FALSE)</f>
        <v>30700</v>
      </c>
      <c r="Q4" s="48">
        <f>VLOOKUP($A16,dXdata!DATA,MATCH(P$3,dXdata!IDS,0) + 1,FALSE)</f>
        <v>20930</v>
      </c>
      <c r="R4" s="47">
        <f>VLOOKUP($A4,dXdata!DATA,MATCH(R$3,dXdata!IDS,0) + 1,FALSE)</f>
        <v>37.54480286738351</v>
      </c>
      <c r="S4" s="47">
        <f>VLOOKUP($A16,dXdata!DATA,MATCH(R$3,dXdata!IDS,0) + 1,FALSE)</f>
        <v>-31.824104234527685</v>
      </c>
      <c r="T4" s="82">
        <f>VLOOKUP($A4,dXdata!DATA,MATCH(T$3,dXdata!IDS,0) + 1,FALSE)</f>
        <v>-0.45796532548250113</v>
      </c>
      <c r="U4" s="82">
        <f>VLOOKUP($A16,dXdata!DATA,MATCH(T$3,dXdata!IDS,0) + 1,FALSE)</f>
        <v>2.6289845547157409</v>
      </c>
      <c r="V4" s="47">
        <f>VLOOKUP($A4,dXdata!DATA,MATCH(V$3,dXdata!IDS,0) + 1,FALSE)</f>
        <v>0.16917770967268542</v>
      </c>
      <c r="W4" s="47">
        <f>VLOOKUP($A16,dXdata!DATA,MATCH(V$3,dXdata!IDS,0) + 1,FALSE)</f>
        <v>1.9171181966261441</v>
      </c>
      <c r="X4" s="47">
        <f>VLOOKUP($A4,dXdata!DATA,MATCH(X$3,dXdata!IDS,0) + 1,FALSE)</f>
        <v>-1.8750000000000044</v>
      </c>
      <c r="Y4" s="47">
        <f>VLOOKUP($A16,dXdata!DATA,MATCH(X$3,dXdata!IDS,0) + 1,FALSE)</f>
        <v>2.2292993630573354</v>
      </c>
      <c r="Z4" s="82">
        <f>VLOOKUP($A4,dXdata!DATA,MATCH(Z$3,dXdata!IDS,0) + 1,FALSE)</f>
        <v>-2.9855725127178712</v>
      </c>
      <c r="AA4" s="82">
        <f>VLOOKUP($A16,dXdata!DATA,MATCH(Z$3,dXdata!IDS,0) + 1,FALSE)</f>
        <v>2.8195650305166353</v>
      </c>
      <c r="AB4" s="82">
        <f>VLOOKUP($A4,dXdata!DATA,MATCH(AB$3,dXdata!IDS,0) + 1,FALSE)</f>
        <v>52.5</v>
      </c>
      <c r="AC4" s="82">
        <f>VLOOKUP($A16,dXdata!DATA,MATCH(AB$3,dXdata!IDS,0) + 1,FALSE)</f>
        <v>63.7</v>
      </c>
      <c r="AD4" s="82" t="e">
        <f>VLOOKUP($A4,dXdata!DATA,MATCH(AD$3,dXdata!IDS,0) + 1,FALSE)</f>
        <v>#N/A</v>
      </c>
      <c r="AE4" s="82">
        <f>VLOOKUP($A16,dXdata!DATA,MATCH(AD$3,dXdata!IDS,0) + 1,FALSE)</f>
        <v>1.9374</v>
      </c>
      <c r="AF4" s="48">
        <f>VLOOKUP($A4,dXdata!DATA,MATCH(AF$3,dXdata!IDS,0) + 1,FALSE)</f>
        <v>1243.5454999999999</v>
      </c>
      <c r="AG4" s="48">
        <f>VLOOKUP($A16,dXdata!DATA,MATCH(AF$3,dXdata!IDS,0) + 1,FALSE)</f>
        <v>1262.0922499999999</v>
      </c>
      <c r="AH4" s="47">
        <f>VLOOKUP($A4,dXdata!DATA,MATCH(AH$3,dXdata!IDS,0) + 1,FALSE)</f>
        <v>1.6483340015768455</v>
      </c>
      <c r="AI4" s="47">
        <f>VLOOKUP($A16,dXdata!DATA,MATCH(AH$3,dXdata!IDS,0) + 1,FALSE)</f>
        <v>2.9795836828463651</v>
      </c>
      <c r="AJ4" s="82">
        <f>VLOOKUP($A4,dXdata!DATA,MATCH(AJ$3,dXdata!IDS,0) + 1,FALSE)</f>
        <v>2.7</v>
      </c>
      <c r="AK4" s="82">
        <f>VLOOKUP($A16,dXdata!DATA,MATCH(AJ$3,dXdata!IDS,0) + 1,FALSE)</f>
        <v>3.45</v>
      </c>
      <c r="AL4" s="82">
        <f>VLOOKUP($A4,dXdata!DATA,MATCH(AL$3,dXdata!IDS,0) + 1,FALSE)</f>
        <v>0.75</v>
      </c>
      <c r="AM4" s="82">
        <f>VLOOKUP($A16,dXdata!DATA,MATCH(AL$3,dXdata!IDS,0) + 1,FALSE)</f>
        <v>1.5</v>
      </c>
      <c r="AN4" s="47">
        <f>VLOOKUP($A4,dXdata!DATA,MATCH(AN$3,dXdata!IDS,0) + 1,FALSE)</f>
        <v>6.7269920000000001</v>
      </c>
      <c r="AO4" s="47">
        <f>VLOOKUP($A16,dXdata!DATA,MATCH(AN$3,dXdata!IDS,0) + 1,FALSE)</f>
        <v>6.9174470000000001</v>
      </c>
      <c r="AP4" s="47">
        <f>VLOOKUP($A4,dXdata!DATA,MATCH(AP$3,dXdata!IDS,0) + 1,FALSE)</f>
        <v>2.6747500070504504</v>
      </c>
      <c r="AQ4" s="47">
        <f>VLOOKUP($A16,dXdata!DATA,MATCH(AP$3,dXdata!IDS,0) + 1,FALSE)</f>
        <v>2.7327703822922844</v>
      </c>
      <c r="AR4" s="84">
        <f>VLOOKUP($A4,dXdata!DATA,MATCH(AR$3,dXdata!IDS,0) + 1,FALSE)</f>
        <v>101.669213</v>
      </c>
      <c r="AS4" s="84">
        <f>VLOOKUP($A16,dXdata!DATA,MATCH(AR$3,dXdata!IDS,0) + 1,FALSE)</f>
        <v>121.757577</v>
      </c>
      <c r="AT4" s="48">
        <f>VLOOKUP($A4,dXdata!DATA,MATCH(AT$3,dXdata!IDS,0) + 1,FALSE)</f>
        <v>426</v>
      </c>
      <c r="AU4" s="48">
        <f>VLOOKUP($A16,dXdata!DATA,MATCH(AT$3,dXdata!IDS,0) + 1,FALSE)</f>
        <v>651</v>
      </c>
      <c r="AV4" s="48">
        <f>VLOOKUP($A4,dXdata!DATA,MATCH(AV$3,dXdata!IDS,0) + 1,FALSE)</f>
        <v>391</v>
      </c>
      <c r="AW4" s="48">
        <f>VLOOKUP($A16,dXdata!DATA,MATCH(AV$3,dXdata!IDS,0) + 1,FALSE)</f>
        <v>383</v>
      </c>
      <c r="AX4" s="48">
        <f>VLOOKUP($A4,dXdata!DATA,MATCH(AX$3,dXdata!IDS,0) + 1,FALSE)</f>
        <v>943</v>
      </c>
      <c r="AY4" s="48">
        <f>VLOOKUP($A16,dXdata!DATA,MATCH(AX$3,dXdata!IDS,0) + 1,FALSE)</f>
        <v>959</v>
      </c>
      <c r="AZ4" s="48">
        <f>VLOOKUP($A4,dXdata!DATA,MATCH(AZ$3,dXdata!IDS,0) + 1,FALSE)</f>
        <v>467509</v>
      </c>
      <c r="BA4" s="48">
        <f>VLOOKUP($A16,dXdata!DATA,MATCH(AZ$3,dXdata!IDS,0) + 1,FALSE)</f>
        <v>468023</v>
      </c>
      <c r="BB4" s="85">
        <f>VLOOKUP($A4,dXdata!DATA,MATCH(BB$3,dXdata!IDS,0) + 1,FALSE)</f>
        <v>0.39571968107427613</v>
      </c>
      <c r="BC4" s="85">
        <f>VLOOKUP($A16,dXdata!DATA,MATCH(BB$3,dXdata!IDS,0) + 1,FALSE)</f>
        <v>0.39047231270358312</v>
      </c>
      <c r="BD4" s="47">
        <f>VLOOKUP($A4,dXdata!DATA,MATCH(BD$3,dXdata!IDS,0) + 1,FALSE)</f>
        <v>6.1695210166645147</v>
      </c>
      <c r="BE4" s="47">
        <f>VLOOKUP($A16,dXdata!DATA,MATCH(BD$3,dXdata!IDS,0) + 1,FALSE)</f>
        <v>6.8072946035598667</v>
      </c>
      <c r="BF4" s="47">
        <f>VLOOKUP($A4,dXdata!DATA,MATCH(BF$3,dXdata!IDS,0) + 1,FALSE)</f>
        <v>5.7489610000000004</v>
      </c>
      <c r="BG4" s="47">
        <f>VLOOKUP($A16,dXdata!DATA,MATCH(BF$3,dXdata!IDS,0) + 1,FALSE)</f>
        <v>6.4182639999999997</v>
      </c>
      <c r="BH4" s="48">
        <f>VLOOKUP($A4,dXdata!DATA,MATCH(BH$3,dXdata!IDS,0) + 1,FALSE)</f>
        <v>0</v>
      </c>
      <c r="BI4" s="48">
        <f>VLOOKUP($A16,dXdata!DATA,MATCH(BH$3,dXdata!IDS,0) + 1,FALSE)</f>
        <v>0</v>
      </c>
      <c r="BJ4" s="48">
        <f>VLOOKUP($A4,dXdata!DATA,MATCH(BJ$3,dXdata!IDS,0) + 1,FALSE)</f>
        <v>15</v>
      </c>
      <c r="BK4" s="48">
        <f>VLOOKUP($A16,dXdata!DATA,MATCH(BJ$3,dXdata!IDS,0) + 1,FALSE)</f>
        <v>0</v>
      </c>
      <c r="BL4" s="48">
        <f>VLOOKUP($A4,dXdata!DATA,MATCH(BL$3,dXdata!IDS,0) + 1,FALSE)</f>
        <v>8</v>
      </c>
      <c r="BM4" s="48">
        <f>VLOOKUP($A16,dXdata!DATA,MATCH(BL$3,dXdata!IDS,0) + 1,FALSE)</f>
        <v>5</v>
      </c>
      <c r="BN4" s="47">
        <f>VLOOKUP($A4,dXdata!DATA,MATCH(BN$3,dXdata!IDS,0) + 1,FALSE)</f>
        <v>211.71463941000002</v>
      </c>
      <c r="BO4" s="47">
        <f>VLOOKUP($A16,dXdata!DATA,MATCH(BN$3,dXdata!IDS,0) + 1,FALSE)</f>
        <v>192.50134502</v>
      </c>
    </row>
    <row r="5" spans="1:67" x14ac:dyDescent="0.25">
      <c r="A5" s="137">
        <v>42767</v>
      </c>
      <c r="B5" s="82">
        <f>VLOOKUP($A5,dXdata!DATA,MATCH(B$3,dXdata!IDS,0) + 1,FALSE)</f>
        <v>2.0833333333333259</v>
      </c>
      <c r="C5" s="82">
        <f>VLOOKUP($A17,dXdata!DATA,MATCH(B$3,dXdata!IDS,0) + 1,FALSE)</f>
        <v>2.186588921282806</v>
      </c>
      <c r="D5" s="47">
        <f>VLOOKUP($A5,dXdata!DATA,MATCH(D$3,dXdata!IDS,0) + 1,FALSE)</f>
        <v>2.0456333595594067</v>
      </c>
      <c r="E5" s="47">
        <f>VLOOKUP($A17,dXdata!DATA,MATCH(D$3,dXdata!IDS,0) + 1,FALSE)</f>
        <v>2.1588280647648617</v>
      </c>
      <c r="F5" s="47">
        <f>VLOOKUP($A5,dXdata!DATA,MATCH(F$3,dXdata!IDS,0) + 1,FALSE)</f>
        <v>9.1999999999999993</v>
      </c>
      <c r="G5" s="47">
        <f>VLOOKUP($A17,dXdata!DATA,MATCH(F$3,dXdata!IDS,0) + 1,FALSE)</f>
        <v>7.8</v>
      </c>
      <c r="H5" s="47">
        <f>VLOOKUP($A5,dXdata!DATA,MATCH(H$3,dXdata!IDS,0) + 1,FALSE)</f>
        <v>6.9</v>
      </c>
      <c r="I5" s="47">
        <f>VLOOKUP($A17,dXdata!DATA,MATCH(H$3,dXdata!IDS,0) + 1,FALSE)</f>
        <v>6</v>
      </c>
      <c r="J5" s="47">
        <f>VLOOKUP($A5,dXdata!DATA,MATCH(J$3,dXdata!IDS,0) + 1,FALSE)</f>
        <v>840.8</v>
      </c>
      <c r="K5" s="47">
        <f>VLOOKUP($A17,dXdata!DATA,MATCH(J$3,dXdata!IDS,0) + 1,FALSE)</f>
        <v>862.6</v>
      </c>
      <c r="L5" s="48">
        <f>VLOOKUP($A5,dXdata!DATA,MATCH(L$3,dXdata!IDS,0) + 1,FALSE)</f>
        <v>85800</v>
      </c>
      <c r="M5" s="48">
        <f>VLOOKUP($A17,dXdata!DATA,MATCH(L$3,dXdata!IDS,0) + 1,FALSE)</f>
        <v>59930</v>
      </c>
      <c r="N5" s="47">
        <f>VLOOKUP($A5,dXdata!DATA,MATCH(N$3,dXdata!IDS,0) + 1,FALSE)</f>
        <v>19.315811430955353</v>
      </c>
      <c r="O5" s="47">
        <f>VLOOKUP($A17,dXdata!DATA,MATCH(N$3,dXdata!IDS,0) + 1,FALSE)</f>
        <v>-30.151515151515152</v>
      </c>
      <c r="P5" s="48">
        <f>VLOOKUP($A5,dXdata!DATA,MATCH(P$3,dXdata!IDS,0) + 1,FALSE)</f>
        <v>29000</v>
      </c>
      <c r="Q5" s="48">
        <f>VLOOKUP($A17,dXdata!DATA,MATCH(P$3,dXdata!IDS,0) + 1,FALSE)</f>
        <v>20100</v>
      </c>
      <c r="R5" s="47">
        <f>VLOOKUP($A5,dXdata!DATA,MATCH(R$3,dXdata!IDS,0) + 1,FALSE)</f>
        <v>24.784853700516351</v>
      </c>
      <c r="S5" s="47">
        <f>VLOOKUP($A17,dXdata!DATA,MATCH(R$3,dXdata!IDS,0) + 1,FALSE)</f>
        <v>-30.689655172413786</v>
      </c>
      <c r="T5" s="82">
        <f>VLOOKUP($A5,dXdata!DATA,MATCH(T$3,dXdata!IDS,0) + 1,FALSE)</f>
        <v>0</v>
      </c>
      <c r="U5" s="82">
        <f>VLOOKUP($A17,dXdata!DATA,MATCH(T$3,dXdata!IDS,0) + 1,FALSE)</f>
        <v>1.8861788617886122</v>
      </c>
      <c r="V5" s="47">
        <f>VLOOKUP($A5,dXdata!DATA,MATCH(V$3,dXdata!IDS,0) + 1,FALSE)</f>
        <v>-1.1144561492575367</v>
      </c>
      <c r="W5" s="47">
        <f>VLOOKUP($A17,dXdata!DATA,MATCH(V$3,dXdata!IDS,0) + 1,FALSE)</f>
        <v>3.6923833868436784</v>
      </c>
      <c r="X5" s="47">
        <f>VLOOKUP($A5,dXdata!DATA,MATCH(X$3,dXdata!IDS,0) + 1,FALSE)</f>
        <v>-0.93457943925233655</v>
      </c>
      <c r="Y5" s="47">
        <f>VLOOKUP($A17,dXdata!DATA,MATCH(X$3,dXdata!IDS,0) + 1,FALSE)</f>
        <v>0.94339622641510523</v>
      </c>
      <c r="Z5" s="82">
        <f>VLOOKUP($A5,dXdata!DATA,MATCH(Z$3,dXdata!IDS,0) + 1,FALSE)</f>
        <v>-1.5438537928732399</v>
      </c>
      <c r="AA5" s="82">
        <f>VLOOKUP($A17,dXdata!DATA,MATCH(Z$3,dXdata!IDS,0) + 1,FALSE)</f>
        <v>1.6189184607560803</v>
      </c>
      <c r="AB5" s="82">
        <f>VLOOKUP($A5,dXdata!DATA,MATCH(AB$3,dXdata!IDS,0) + 1,FALSE)</f>
        <v>53.47</v>
      </c>
      <c r="AC5" s="82">
        <f>VLOOKUP($A17,dXdata!DATA,MATCH(AB$3,dXdata!IDS,0) + 1,FALSE)</f>
        <v>62.23</v>
      </c>
      <c r="AD5" s="82" t="e">
        <f>VLOOKUP($A5,dXdata!DATA,MATCH(AD$3,dXdata!IDS,0) + 1,FALSE)</f>
        <v>#N/A</v>
      </c>
      <c r="AE5" s="82">
        <f>VLOOKUP($A17,dXdata!DATA,MATCH(AD$3,dXdata!IDS,0) + 1,FALSE)</f>
        <v>1.9621999999999999</v>
      </c>
      <c r="AF5" s="48">
        <f>VLOOKUP($A5,dXdata!DATA,MATCH(AF$3,dXdata!IDS,0) + 1,FALSE)</f>
        <v>1244.4760000000001</v>
      </c>
      <c r="AG5" s="48">
        <f>VLOOKUP($A17,dXdata!DATA,MATCH(AF$3,dXdata!IDS,0) + 1,FALSE)</f>
        <v>1263.8428333333331</v>
      </c>
      <c r="AH5" s="47">
        <f>VLOOKUP($A5,dXdata!DATA,MATCH(AH$3,dXdata!IDS,0) + 1,FALSE)</f>
        <v>2.3092660534253406</v>
      </c>
      <c r="AI5" s="47">
        <f>VLOOKUP($A17,dXdata!DATA,MATCH(AH$3,dXdata!IDS,0) + 1,FALSE)</f>
        <v>3.1533475786369225</v>
      </c>
      <c r="AJ5" s="82">
        <f>VLOOKUP($A5,dXdata!DATA,MATCH(AJ$3,dXdata!IDS,0) + 1,FALSE)</f>
        <v>2.7</v>
      </c>
      <c r="AK5" s="82">
        <f>VLOOKUP($A17,dXdata!DATA,MATCH(AJ$3,dXdata!IDS,0) + 1,FALSE)</f>
        <v>3.45</v>
      </c>
      <c r="AL5" s="82">
        <f>VLOOKUP($A5,dXdata!DATA,MATCH(AL$3,dXdata!IDS,0) + 1,FALSE)</f>
        <v>0.75</v>
      </c>
      <c r="AM5" s="82">
        <f>VLOOKUP($A17,dXdata!DATA,MATCH(AL$3,dXdata!IDS,0) + 1,FALSE)</f>
        <v>1.5</v>
      </c>
      <c r="AN5" s="47">
        <f>VLOOKUP($A5,dXdata!DATA,MATCH(AN$3,dXdata!IDS,0) + 1,FALSE)</f>
        <v>6.755541</v>
      </c>
      <c r="AO5" s="47">
        <f>VLOOKUP($A17,dXdata!DATA,MATCH(AN$3,dXdata!IDS,0) + 1,FALSE)</f>
        <v>6.8843240000000003</v>
      </c>
      <c r="AP5" s="47">
        <f>VLOOKUP($A5,dXdata!DATA,MATCH(AP$3,dXdata!IDS,0) + 1,FALSE)</f>
        <v>2.6824422790222515</v>
      </c>
      <c r="AQ5" s="47">
        <f>VLOOKUP($A17,dXdata!DATA,MATCH(AP$3,dXdata!IDS,0) + 1,FALSE)</f>
        <v>2.7121186010586906</v>
      </c>
      <c r="AR5" s="84">
        <f>VLOOKUP($A5,dXdata!DATA,MATCH(AR$3,dXdata!IDS,0) + 1,FALSE)</f>
        <v>110.624357</v>
      </c>
      <c r="AS5" s="84">
        <f>VLOOKUP($A17,dXdata!DATA,MATCH(AR$3,dXdata!IDS,0) + 1,FALSE)</f>
        <v>112.01235200000001</v>
      </c>
      <c r="AT5" s="48">
        <f>VLOOKUP($A5,dXdata!DATA,MATCH(AT$3,dXdata!IDS,0) + 1,FALSE)</f>
        <v>508</v>
      </c>
      <c r="AU5" s="48">
        <f>VLOOKUP($A17,dXdata!DATA,MATCH(AT$3,dXdata!IDS,0) + 1,FALSE)</f>
        <v>578</v>
      </c>
      <c r="AV5" s="48">
        <f>VLOOKUP($A5,dXdata!DATA,MATCH(AV$3,dXdata!IDS,0) + 1,FALSE)</f>
        <v>426</v>
      </c>
      <c r="AW5" s="48">
        <f>VLOOKUP($A17,dXdata!DATA,MATCH(AV$3,dXdata!IDS,0) + 1,FALSE)</f>
        <v>384</v>
      </c>
      <c r="AX5" s="48">
        <f>VLOOKUP($A5,dXdata!DATA,MATCH(AX$3,dXdata!IDS,0) + 1,FALSE)</f>
        <v>1334</v>
      </c>
      <c r="AY5" s="48">
        <f>VLOOKUP($A17,dXdata!DATA,MATCH(AX$3,dXdata!IDS,0) + 1,FALSE)</f>
        <v>1089</v>
      </c>
      <c r="AZ5" s="48">
        <f>VLOOKUP($A5,dXdata!DATA,MATCH(AZ$3,dXdata!IDS,0) + 1,FALSE)</f>
        <v>480786</v>
      </c>
      <c r="BA5" s="48">
        <f>VLOOKUP($A17,dXdata!DATA,MATCH(AZ$3,dXdata!IDS,0) + 1,FALSE)</f>
        <v>493008</v>
      </c>
      <c r="BB5" s="85">
        <f>VLOOKUP($A5,dXdata!DATA,MATCH(BB$3,dXdata!IDS,0) + 1,FALSE)</f>
        <v>0.54249694997966658</v>
      </c>
      <c r="BC5" s="85">
        <f>VLOOKUP($A17,dXdata!DATA,MATCH(BB$3,dXdata!IDS,0) + 1,FALSE)</f>
        <v>0.4533721898417985</v>
      </c>
      <c r="BD5" s="47">
        <f>VLOOKUP($A5,dXdata!DATA,MATCH(BD$3,dXdata!IDS,0) + 1,FALSE)</f>
        <v>6.2805844775872988</v>
      </c>
      <c r="BE5" s="47">
        <f>VLOOKUP($A17,dXdata!DATA,MATCH(BD$3,dXdata!IDS,0) + 1,FALSE)</f>
        <v>6.8706299889074298</v>
      </c>
      <c r="BF5" s="47">
        <f>VLOOKUP($A5,dXdata!DATA,MATCH(BF$3,dXdata!IDS,0) + 1,FALSE)</f>
        <v>5.8468669999999996</v>
      </c>
      <c r="BG5" s="47">
        <f>VLOOKUP($A17,dXdata!DATA,MATCH(BF$3,dXdata!IDS,0) + 1,FALSE)</f>
        <v>6.3649469999999999</v>
      </c>
      <c r="BH5" s="48">
        <f>VLOOKUP($A5,dXdata!DATA,MATCH(BH$3,dXdata!IDS,0) + 1,FALSE)</f>
        <v>401</v>
      </c>
      <c r="BI5" s="48">
        <f>VLOOKUP($A17,dXdata!DATA,MATCH(BH$3,dXdata!IDS,0) + 1,FALSE)</f>
        <v>557</v>
      </c>
      <c r="BJ5" s="48">
        <f>VLOOKUP($A5,dXdata!DATA,MATCH(BJ$3,dXdata!IDS,0) + 1,FALSE)</f>
        <v>420</v>
      </c>
      <c r="BK5" s="48">
        <f>VLOOKUP($A17,dXdata!DATA,MATCH(BJ$3,dXdata!IDS,0) + 1,FALSE)</f>
        <v>466</v>
      </c>
      <c r="BL5" s="48">
        <f>VLOOKUP($A5,dXdata!DATA,MATCH(BL$3,dXdata!IDS,0) + 1,FALSE)</f>
        <v>9</v>
      </c>
      <c r="BM5" s="48">
        <f>VLOOKUP($A17,dXdata!DATA,MATCH(BL$3,dXdata!IDS,0) + 1,FALSE)</f>
        <v>10</v>
      </c>
      <c r="BN5" s="47">
        <f>VLOOKUP($A5,dXdata!DATA,MATCH(BN$3,dXdata!IDS,0) + 1,FALSE)</f>
        <v>203.25591274999999</v>
      </c>
      <c r="BO5" s="47">
        <f>VLOOKUP($A17,dXdata!DATA,MATCH(BN$3,dXdata!IDS,0) + 1,FALSE)</f>
        <v>339.76638167999999</v>
      </c>
    </row>
    <row r="6" spans="1:67" x14ac:dyDescent="0.25">
      <c r="A6" s="137">
        <v>42795</v>
      </c>
      <c r="B6" s="82">
        <f>VLOOKUP($A6,dXdata!DATA,MATCH(B$3,dXdata!IDS,0) + 1,FALSE)</f>
        <v>1.3284132841328455</v>
      </c>
      <c r="C6" s="82">
        <f>VLOOKUP($A18,dXdata!DATA,MATCH(B$3,dXdata!IDS,0) + 1,FALSE)</f>
        <v>2.2578295702840423</v>
      </c>
      <c r="D6" s="47">
        <f>VLOOKUP($A6,dXdata!DATA,MATCH(D$3,dXdata!IDS,0) + 1,FALSE)</f>
        <v>1.5637216575449475</v>
      </c>
      <c r="E6" s="47">
        <f>VLOOKUP($A18,dXdata!DATA,MATCH(D$3,dXdata!IDS,0) + 1,FALSE)</f>
        <v>2.3094688221708903</v>
      </c>
      <c r="F6" s="47">
        <f>VLOOKUP($A6,dXdata!DATA,MATCH(F$3,dXdata!IDS,0) + 1,FALSE)</f>
        <v>9.5</v>
      </c>
      <c r="G6" s="47">
        <f>VLOOKUP($A18,dXdata!DATA,MATCH(F$3,dXdata!IDS,0) + 1,FALSE)</f>
        <v>7.9</v>
      </c>
      <c r="H6" s="47">
        <f>VLOOKUP($A6,dXdata!DATA,MATCH(H$3,dXdata!IDS,0) + 1,FALSE)</f>
        <v>7.1</v>
      </c>
      <c r="I6" s="47">
        <f>VLOOKUP($A18,dXdata!DATA,MATCH(H$3,dXdata!IDS,0) + 1,FALSE)</f>
        <v>6.3</v>
      </c>
      <c r="J6" s="47">
        <f>VLOOKUP($A6,dXdata!DATA,MATCH(J$3,dXdata!IDS,0) + 1,FALSE)</f>
        <v>836</v>
      </c>
      <c r="K6" s="47">
        <f>VLOOKUP($A18,dXdata!DATA,MATCH(J$3,dXdata!IDS,0) + 1,FALSE)</f>
        <v>858.1</v>
      </c>
      <c r="L6" s="48">
        <f>VLOOKUP($A6,dXdata!DATA,MATCH(L$3,dXdata!IDS,0) + 1,FALSE)</f>
        <v>82530</v>
      </c>
      <c r="M6" s="48">
        <f>VLOOKUP($A18,dXdata!DATA,MATCH(L$3,dXdata!IDS,0) + 1,FALSE)</f>
        <v>57340</v>
      </c>
      <c r="N6" s="47">
        <f>VLOOKUP($A6,dXdata!DATA,MATCH(N$3,dXdata!IDS,0) + 1,FALSE)</f>
        <v>11.602434077079105</v>
      </c>
      <c r="O6" s="47">
        <f>VLOOKUP($A18,dXdata!DATA,MATCH(N$3,dXdata!IDS,0) + 1,FALSE)</f>
        <v>-30.52223433902823</v>
      </c>
      <c r="P6" s="48">
        <f>VLOOKUP($A6,dXdata!DATA,MATCH(P$3,dXdata!IDS,0) + 1,FALSE)</f>
        <v>28010</v>
      </c>
      <c r="Q6" s="48">
        <f>VLOOKUP($A18,dXdata!DATA,MATCH(P$3,dXdata!IDS,0) + 1,FALSE)</f>
        <v>19260</v>
      </c>
      <c r="R6" s="47">
        <f>VLOOKUP($A6,dXdata!DATA,MATCH(R$3,dXdata!IDS,0) + 1,FALSE)</f>
        <v>17.73854560739807</v>
      </c>
      <c r="S6" s="47">
        <f>VLOOKUP($A18,dXdata!DATA,MATCH(R$3,dXdata!IDS,0) + 1,FALSE)</f>
        <v>-31.23884327026062</v>
      </c>
      <c r="T6" s="82">
        <f>VLOOKUP($A6,dXdata!DATA,MATCH(T$3,dXdata!IDS,0) + 1,FALSE)</f>
        <v>-1.0645161290322558</v>
      </c>
      <c r="U6" s="82">
        <f>VLOOKUP($A18,dXdata!DATA,MATCH(T$3,dXdata!IDS,0) + 1,FALSE)</f>
        <v>2.0215194000652081</v>
      </c>
      <c r="V6" s="47">
        <f>VLOOKUP($A6,dXdata!DATA,MATCH(V$3,dXdata!IDS,0) + 1,FALSE)</f>
        <v>-0.86481343245882192</v>
      </c>
      <c r="W6" s="47">
        <f>VLOOKUP($A18,dXdata!DATA,MATCH(V$3,dXdata!IDS,0) + 1,FALSE)</f>
        <v>3.1346565317915465</v>
      </c>
      <c r="X6" s="47">
        <f>VLOOKUP($A6,dXdata!DATA,MATCH(X$3,dXdata!IDS,0) + 1,FALSE)</f>
        <v>-0.92592592592591894</v>
      </c>
      <c r="Y6" s="47">
        <f>VLOOKUP($A18,dXdata!DATA,MATCH(X$3,dXdata!IDS,0) + 1,FALSE)</f>
        <v>-0.31152647975077885</v>
      </c>
      <c r="Z6" s="82">
        <f>VLOOKUP($A6,dXdata!DATA,MATCH(Z$3,dXdata!IDS,0) + 1,FALSE)</f>
        <v>-1.2517615850120123</v>
      </c>
      <c r="AA6" s="82">
        <f>VLOOKUP($A18,dXdata!DATA,MATCH(Z$3,dXdata!IDS,0) + 1,FALSE)</f>
        <v>-5.876427132304185E-2</v>
      </c>
      <c r="AB6" s="82">
        <f>VLOOKUP($A6,dXdata!DATA,MATCH(AB$3,dXdata!IDS,0) + 1,FALSE)</f>
        <v>49.33</v>
      </c>
      <c r="AC6" s="82">
        <f>VLOOKUP($A18,dXdata!DATA,MATCH(AB$3,dXdata!IDS,0) + 1,FALSE)</f>
        <v>62.73</v>
      </c>
      <c r="AD6" s="82" t="e">
        <f>VLOOKUP($A6,dXdata!DATA,MATCH(AD$3,dXdata!IDS,0) + 1,FALSE)</f>
        <v>#N/A</v>
      </c>
      <c r="AE6" s="82">
        <f>VLOOKUP($A18,dXdata!DATA,MATCH(AD$3,dXdata!IDS,0) + 1,FALSE)</f>
        <v>1.7306999999999999</v>
      </c>
      <c r="AF6" s="48">
        <f>VLOOKUP($A6,dXdata!DATA,MATCH(AF$3,dXdata!IDS,0) + 1,FALSE)</f>
        <v>1245.4065000000001</v>
      </c>
      <c r="AG6" s="48">
        <f>VLOOKUP($A18,dXdata!DATA,MATCH(AF$3,dXdata!IDS,0) + 1,FALSE)</f>
        <v>1265.5934166666668</v>
      </c>
      <c r="AH6" s="47">
        <f>VLOOKUP($A6,dXdata!DATA,MATCH(AH$3,dXdata!IDS,0) + 1,FALSE)</f>
        <v>3.1439706408393997</v>
      </c>
      <c r="AI6" s="47">
        <f>VLOOKUP($A18,dXdata!DATA,MATCH(AH$3,dXdata!IDS,0) + 1,FALSE)</f>
        <v>3.1270032253824409</v>
      </c>
      <c r="AJ6" s="82">
        <f>VLOOKUP($A6,dXdata!DATA,MATCH(AJ$3,dXdata!IDS,0) + 1,FALSE)</f>
        <v>2.7</v>
      </c>
      <c r="AK6" s="82">
        <f>VLOOKUP($A18,dXdata!DATA,MATCH(AJ$3,dXdata!IDS,0) + 1,FALSE)</f>
        <v>3.45</v>
      </c>
      <c r="AL6" s="82">
        <f>VLOOKUP($A6,dXdata!DATA,MATCH(AL$3,dXdata!IDS,0) + 1,FALSE)</f>
        <v>0.75</v>
      </c>
      <c r="AM6" s="82">
        <f>VLOOKUP($A18,dXdata!DATA,MATCH(AL$3,dXdata!IDS,0) + 1,FALSE)</f>
        <v>1.5</v>
      </c>
      <c r="AN6" s="47">
        <f>VLOOKUP($A6,dXdata!DATA,MATCH(AN$3,dXdata!IDS,0) + 1,FALSE)</f>
        <v>6.6966210000000004</v>
      </c>
      <c r="AO6" s="47">
        <f>VLOOKUP($A18,dXdata!DATA,MATCH(AN$3,dXdata!IDS,0) + 1,FALSE)</f>
        <v>6.8301920000000003</v>
      </c>
      <c r="AP6" s="47">
        <f>VLOOKUP($A6,dXdata!DATA,MATCH(AP$3,dXdata!IDS,0) + 1,FALSE)</f>
        <v>2.6739385073595798</v>
      </c>
      <c r="AQ6" s="47">
        <f>VLOOKUP($A18,dXdata!DATA,MATCH(AP$3,dXdata!IDS,0) + 1,FALSE)</f>
        <v>2.6733772659514621</v>
      </c>
      <c r="AR6" s="84">
        <f>VLOOKUP($A6,dXdata!DATA,MATCH(AR$3,dXdata!IDS,0) + 1,FALSE)</f>
        <v>111.692083</v>
      </c>
      <c r="AS6" s="84">
        <f>VLOOKUP($A18,dXdata!DATA,MATCH(AR$3,dXdata!IDS,0) + 1,FALSE)</f>
        <v>117.05100899999999</v>
      </c>
      <c r="AT6" s="48">
        <f>VLOOKUP($A6,dXdata!DATA,MATCH(AT$3,dXdata!IDS,0) + 1,FALSE)</f>
        <v>1145</v>
      </c>
      <c r="AU6" s="48">
        <f>VLOOKUP($A18,dXdata!DATA,MATCH(AT$3,dXdata!IDS,0) + 1,FALSE)</f>
        <v>831</v>
      </c>
      <c r="AV6" s="48">
        <f>VLOOKUP($A6,dXdata!DATA,MATCH(AV$3,dXdata!IDS,0) + 1,FALSE)</f>
        <v>504</v>
      </c>
      <c r="AW6" s="48">
        <f>VLOOKUP($A18,dXdata!DATA,MATCH(AV$3,dXdata!IDS,0) + 1,FALSE)</f>
        <v>429</v>
      </c>
      <c r="AX6" s="48">
        <f>VLOOKUP($A6,dXdata!DATA,MATCH(AX$3,dXdata!IDS,0) + 1,FALSE)</f>
        <v>1906</v>
      </c>
      <c r="AY6" s="48">
        <f>VLOOKUP($A18,dXdata!DATA,MATCH(AX$3,dXdata!IDS,0) + 1,FALSE)</f>
        <v>1369</v>
      </c>
      <c r="AZ6" s="48">
        <f>VLOOKUP($A6,dXdata!DATA,MATCH(AZ$3,dXdata!IDS,0) + 1,FALSE)</f>
        <v>490980</v>
      </c>
      <c r="BA6" s="48">
        <f>VLOOKUP($A18,dXdata!DATA,MATCH(AZ$3,dXdata!IDS,0) + 1,FALSE)</f>
        <v>495374</v>
      </c>
      <c r="BB6" s="85">
        <f>VLOOKUP($A6,dXdata!DATA,MATCH(BB$3,dXdata!IDS,0) + 1,FALSE)</f>
        <v>0.58736517719568571</v>
      </c>
      <c r="BC6" s="85">
        <f>VLOOKUP($A18,dXdata!DATA,MATCH(BB$3,dXdata!IDS,0) + 1,FALSE)</f>
        <v>0.39738751814223511</v>
      </c>
      <c r="BD6" s="47">
        <f>VLOOKUP($A6,dXdata!DATA,MATCH(BD$3,dXdata!IDS,0) + 1,FALSE)</f>
        <v>6.4467492999524092</v>
      </c>
      <c r="BE6" s="47">
        <f>VLOOKUP($A18,dXdata!DATA,MATCH(BD$3,dXdata!IDS,0) + 1,FALSE)</f>
        <v>6.7740900949047527</v>
      </c>
      <c r="BF6" s="47">
        <f>VLOOKUP($A6,dXdata!DATA,MATCH(BF$3,dXdata!IDS,0) + 1,FALSE)</f>
        <v>5.9791249999999998</v>
      </c>
      <c r="BG6" s="47">
        <f>VLOOKUP($A18,dXdata!DATA,MATCH(BF$3,dXdata!IDS,0) + 1,FALSE)</f>
        <v>6.2522339999999996</v>
      </c>
      <c r="BH6" s="48">
        <f>VLOOKUP($A6,dXdata!DATA,MATCH(BH$3,dXdata!IDS,0) + 1,FALSE)</f>
        <v>327</v>
      </c>
      <c r="BI6" s="48">
        <f>VLOOKUP($A18,dXdata!DATA,MATCH(BH$3,dXdata!IDS,0) + 1,FALSE)</f>
        <v>256</v>
      </c>
      <c r="BJ6" s="48">
        <f>VLOOKUP($A6,dXdata!DATA,MATCH(BJ$3,dXdata!IDS,0) + 1,FALSE)</f>
        <v>231</v>
      </c>
      <c r="BK6" s="48">
        <f>VLOOKUP($A18,dXdata!DATA,MATCH(BJ$3,dXdata!IDS,0) + 1,FALSE)</f>
        <v>228</v>
      </c>
      <c r="BL6" s="48">
        <f>VLOOKUP($A6,dXdata!DATA,MATCH(BL$3,dXdata!IDS,0) + 1,FALSE)</f>
        <v>10</v>
      </c>
      <c r="BM6" s="48">
        <f>VLOOKUP($A18,dXdata!DATA,MATCH(BL$3,dXdata!IDS,0) + 1,FALSE)</f>
        <v>16</v>
      </c>
      <c r="BN6" s="47">
        <f>VLOOKUP($A6,dXdata!DATA,MATCH(BN$3,dXdata!IDS,0) + 1,FALSE)</f>
        <v>377.28521883999997</v>
      </c>
      <c r="BO6" s="47">
        <f>VLOOKUP($A18,dXdata!DATA,MATCH(BN$3,dXdata!IDS,0) + 1,FALSE)</f>
        <v>440.72041249999978</v>
      </c>
    </row>
    <row r="7" spans="1:67" x14ac:dyDescent="0.25">
      <c r="A7" s="137">
        <v>42826</v>
      </c>
      <c r="B7" s="82">
        <f>VLOOKUP($A7,dXdata!DATA,MATCH(B$3,dXdata!IDS,0) + 1,FALSE)</f>
        <v>1.77121771217712</v>
      </c>
      <c r="C7" s="82">
        <f>VLOOKUP($A19,dXdata!DATA,MATCH(B$3,dXdata!IDS,0) + 1,FALSE)</f>
        <v>2.3930384336475541</v>
      </c>
      <c r="D7" s="47">
        <f>VLOOKUP($A7,dXdata!DATA,MATCH(D$3,dXdata!IDS,0) + 1,FALSE)</f>
        <v>1.6367887763055311</v>
      </c>
      <c r="E7" s="47">
        <f>VLOOKUP($A19,dXdata!DATA,MATCH(D$3,dXdata!IDS,0) + 1,FALSE)</f>
        <v>2.223926380368102</v>
      </c>
      <c r="F7" s="47">
        <f>VLOOKUP($A7,dXdata!DATA,MATCH(F$3,dXdata!IDS,0) + 1,FALSE)</f>
        <v>9.4</v>
      </c>
      <c r="G7" s="47">
        <f>VLOOKUP($A19,dXdata!DATA,MATCH(F$3,dXdata!IDS,0) + 1,FALSE)</f>
        <v>7.4</v>
      </c>
      <c r="H7" s="47">
        <f>VLOOKUP($A7,dXdata!DATA,MATCH(H$3,dXdata!IDS,0) + 1,FALSE)</f>
        <v>7</v>
      </c>
      <c r="I7" s="47">
        <f>VLOOKUP($A19,dXdata!DATA,MATCH(H$3,dXdata!IDS,0) + 1,FALSE)</f>
        <v>6.2</v>
      </c>
      <c r="J7" s="47">
        <f>VLOOKUP($A7,dXdata!DATA,MATCH(J$3,dXdata!IDS,0) + 1,FALSE)</f>
        <v>839.3</v>
      </c>
      <c r="K7" s="47"/>
      <c r="L7" s="48">
        <f>VLOOKUP($A7,dXdata!DATA,MATCH(L$3,dXdata!IDS,0) + 1,FALSE)</f>
        <v>79120</v>
      </c>
      <c r="M7" s="48">
        <f>VLOOKUP($A19,dXdata!DATA,MATCH(L$3,dXdata!IDS,0) + 1,FALSE)</f>
        <v>56220</v>
      </c>
      <c r="N7" s="47">
        <f>VLOOKUP($A7,dXdata!DATA,MATCH(N$3,dXdata!IDS,0) + 1,FALSE)</f>
        <v>6.1016494568861379</v>
      </c>
      <c r="O7" s="47">
        <f>VLOOKUP($A19,dXdata!DATA,MATCH(N$3,dXdata!IDS,0) + 1,FALSE)</f>
        <v>-28.943377148634987</v>
      </c>
      <c r="P7" s="48">
        <f>VLOOKUP($A7,dXdata!DATA,MATCH(P$3,dXdata!IDS,0) + 1,FALSE)</f>
        <v>26980</v>
      </c>
      <c r="Q7" s="48">
        <f>VLOOKUP($A19,dXdata!DATA,MATCH(P$3,dXdata!IDS,0) + 1,FALSE)</f>
        <v>19080</v>
      </c>
      <c r="R7" s="47">
        <f>VLOOKUP($A7,dXdata!DATA,MATCH(R$3,dXdata!IDS,0) + 1,FALSE)</f>
        <v>11.996679119966803</v>
      </c>
      <c r="S7" s="47">
        <f>VLOOKUP($A19,dXdata!DATA,MATCH(R$3,dXdata!IDS,0) + 1,FALSE)</f>
        <v>-29.280948851000744</v>
      </c>
      <c r="T7" s="82">
        <f>VLOOKUP($A7,dXdata!DATA,MATCH(T$3,dXdata!IDS,0) + 1,FALSE)</f>
        <v>-1.616031027795739</v>
      </c>
      <c r="U7" s="82">
        <f>VLOOKUP($A19,dXdata!DATA,MATCH(T$3,dXdata!IDS,0) + 1,FALSE)</f>
        <v>2.5952693823915851</v>
      </c>
      <c r="V7" s="47">
        <f>VLOOKUP($A7,dXdata!DATA,MATCH(V$3,dXdata!IDS,0) + 1,FALSE)</f>
        <v>0.39735256054724832</v>
      </c>
      <c r="W7" s="47">
        <f>VLOOKUP($A19,dXdata!DATA,MATCH(V$3,dXdata!IDS,0) + 1,FALSE)</f>
        <v>2.1655793321044836</v>
      </c>
      <c r="X7" s="47">
        <f>VLOOKUP($A7,dXdata!DATA,MATCH(X$3,dXdata!IDS,0) + 1,FALSE)</f>
        <v>0</v>
      </c>
      <c r="Y7" s="47">
        <f>VLOOKUP($A19,dXdata!DATA,MATCH(X$3,dXdata!IDS,0) + 1,FALSE)</f>
        <v>-1.2383900928792491</v>
      </c>
      <c r="Z7" s="82">
        <f>VLOOKUP($A7,dXdata!DATA,MATCH(Z$3,dXdata!IDS,0) + 1,FALSE)</f>
        <v>-0.18310445276737974</v>
      </c>
      <c r="AA7" s="82">
        <f>VLOOKUP($A19,dXdata!DATA,MATCH(Z$3,dXdata!IDS,0) + 1,FALSE)</f>
        <v>-1.0839656466271941</v>
      </c>
      <c r="AB7" s="82">
        <f>VLOOKUP($A7,dXdata!DATA,MATCH(AB$3,dXdata!IDS,0) + 1,FALSE)</f>
        <v>51.06</v>
      </c>
      <c r="AC7" s="82">
        <f>VLOOKUP($A19,dXdata!DATA,MATCH(AB$3,dXdata!IDS,0) + 1,FALSE)</f>
        <v>66.25</v>
      </c>
      <c r="AD7" s="82" t="e">
        <f>VLOOKUP($A7,dXdata!DATA,MATCH(AD$3,dXdata!IDS,0) + 1,FALSE)</f>
        <v>#N/A</v>
      </c>
      <c r="AE7" s="82"/>
      <c r="AF7" s="48">
        <f>VLOOKUP($A7,dXdata!DATA,MATCH(AF$3,dXdata!IDS,0) + 1,FALSE)</f>
        <v>1246.337</v>
      </c>
      <c r="AG7" s="48">
        <f>VLOOKUP($A19,dXdata!DATA,MATCH(AF$3,dXdata!IDS,0) + 1,FALSE)</f>
        <v>1267.3440000000001</v>
      </c>
      <c r="AH7" s="47">
        <f>VLOOKUP($A7,dXdata!DATA,MATCH(AH$3,dXdata!IDS,0) + 1,FALSE)</f>
        <v>3.4111075212930775</v>
      </c>
      <c r="AI7" s="47"/>
      <c r="AJ7" s="82">
        <f>VLOOKUP($A7,dXdata!DATA,MATCH(AJ$3,dXdata!IDS,0) + 1,FALSE)</f>
        <v>2.7</v>
      </c>
      <c r="AK7" s="82"/>
      <c r="AL7" s="82">
        <f>VLOOKUP($A7,dXdata!DATA,MATCH(AL$3,dXdata!IDS,0) + 1,FALSE)</f>
        <v>0.75</v>
      </c>
      <c r="AM7" s="82"/>
      <c r="AN7" s="47">
        <f>VLOOKUP($A7,dXdata!DATA,MATCH(AN$3,dXdata!IDS,0) + 1,FALSE)</f>
        <v>6.7319459999999998</v>
      </c>
      <c r="AO7" s="47"/>
      <c r="AP7" s="47">
        <f>VLOOKUP($A7,dXdata!DATA,MATCH(AP$3,dXdata!IDS,0) + 1,FALSE)</f>
        <v>2.732619088568812</v>
      </c>
      <c r="AQ7" s="47"/>
      <c r="AR7" s="84">
        <f>VLOOKUP($A7,dXdata!DATA,MATCH(AR$3,dXdata!IDS,0) + 1,FALSE)</f>
        <v>109.403066</v>
      </c>
      <c r="AS7" s="84" t="e">
        <f>VLOOKUP($A19,dXdata!DATA,MATCH(AR$3,dXdata!IDS,0) + 1,FALSE)</f>
        <v>#N/A</v>
      </c>
      <c r="AT7" s="48">
        <f>VLOOKUP($A7,dXdata!DATA,MATCH(AT$3,dXdata!IDS,0) + 1,FALSE)</f>
        <v>1099</v>
      </c>
      <c r="AU7" s="48"/>
      <c r="AV7" s="48">
        <f>VLOOKUP($A7,dXdata!DATA,MATCH(AV$3,dXdata!IDS,0) + 1,FALSE)</f>
        <v>407</v>
      </c>
      <c r="AW7" s="48"/>
      <c r="AX7" s="48">
        <f>VLOOKUP($A7,dXdata!DATA,MATCH(AX$3,dXdata!IDS,0) + 1,FALSE)</f>
        <v>1971</v>
      </c>
      <c r="AY7" s="48"/>
      <c r="AZ7" s="48">
        <f>VLOOKUP($A7,dXdata!DATA,MATCH(AZ$3,dXdata!IDS,0) + 1,FALSE)</f>
        <v>495555</v>
      </c>
      <c r="BA7" s="48"/>
      <c r="BB7" s="85">
        <f>VLOOKUP($A7,dXdata!DATA,MATCH(BB$3,dXdata!IDS,0) + 1,FALSE)</f>
        <v>0.59799757281553401</v>
      </c>
      <c r="BC7" s="85"/>
      <c r="BD7" s="47">
        <f>VLOOKUP($A7,dXdata!DATA,MATCH(BD$3,dXdata!IDS,0) + 1,FALSE)</f>
        <v>6.4426544875740452</v>
      </c>
      <c r="BE7" s="47"/>
      <c r="BF7" s="47">
        <f>VLOOKUP($A7,dXdata!DATA,MATCH(BF$3,dXdata!IDS,0) + 1,FALSE)</f>
        <v>6.0370160000000004</v>
      </c>
      <c r="BG7" s="47"/>
      <c r="BH7" s="48">
        <f>VLOOKUP($A7,dXdata!DATA,MATCH(BH$3,dXdata!IDS,0) + 1,FALSE)</f>
        <v>229</v>
      </c>
      <c r="BI7" s="48"/>
      <c r="BJ7" s="48">
        <f>VLOOKUP($A7,dXdata!DATA,MATCH(BJ$3,dXdata!IDS,0) + 1,FALSE)</f>
        <v>154</v>
      </c>
      <c r="BK7" s="48"/>
      <c r="BL7" s="48">
        <f>VLOOKUP($A7,dXdata!DATA,MATCH(BL$3,dXdata!IDS,0) + 1,FALSE)</f>
        <v>14</v>
      </c>
      <c r="BM7" s="48"/>
      <c r="BN7" s="47">
        <f>VLOOKUP($A7,dXdata!DATA,MATCH(BN$3,dXdata!IDS,0) + 1,FALSE)</f>
        <v>262.26815905999996</v>
      </c>
    </row>
    <row r="8" spans="1:67" x14ac:dyDescent="0.25">
      <c r="A8" s="137">
        <v>42856</v>
      </c>
      <c r="B8" s="82">
        <f>VLOOKUP($A8,dXdata!DATA,MATCH(B$3,dXdata!IDS,0) + 1,FALSE)</f>
        <v>1.3980868285504044</v>
      </c>
      <c r="C8" s="82">
        <f>VLOOKUP($A20,dXdata!DATA,MATCH(B$3,dXdata!IDS,0) + 1,FALSE)</f>
        <v>2.6124818577648812</v>
      </c>
      <c r="D8" s="47">
        <f>VLOOKUP($A8,dXdata!DATA,MATCH(D$3,dXdata!IDS,0) + 1,FALSE)</f>
        <v>1.3198757763975166</v>
      </c>
      <c r="E8" s="47">
        <f>VLOOKUP($A20,dXdata!DATA,MATCH(D$3,dXdata!IDS,0) + 1,FALSE)</f>
        <v>2.2222222222222365</v>
      </c>
      <c r="F8" s="47">
        <f>VLOOKUP($A8,dXdata!DATA,MATCH(F$3,dXdata!IDS,0) + 1,FALSE)</f>
        <v>9.6</v>
      </c>
      <c r="G8" s="47">
        <f>VLOOKUP($A20,dXdata!DATA,MATCH(F$3,dXdata!IDS,0) + 1,FALSE)</f>
        <v>7</v>
      </c>
      <c r="H8" s="47">
        <f>VLOOKUP($A8,dXdata!DATA,MATCH(H$3,dXdata!IDS,0) + 1,FALSE)</f>
        <v>6.9</v>
      </c>
      <c r="I8" s="47">
        <f>VLOOKUP($A20,dXdata!DATA,MATCH(H$3,dXdata!IDS,0) + 1,FALSE)</f>
        <v>6.1</v>
      </c>
      <c r="J8" s="47">
        <f>VLOOKUP($A8,dXdata!DATA,MATCH(J$3,dXdata!IDS,0) + 1,FALSE)</f>
        <v>846.7</v>
      </c>
      <c r="K8" s="47"/>
      <c r="L8" s="48">
        <f>VLOOKUP($A8,dXdata!DATA,MATCH(L$3,dXdata!IDS,0) + 1,FALSE)</f>
        <v>74070</v>
      </c>
      <c r="M8" s="48">
        <f>VLOOKUP($A20,dXdata!DATA,MATCH(L$3,dXdata!IDS,0) + 1,FALSE)</f>
        <v>54850</v>
      </c>
      <c r="N8" s="47">
        <f>VLOOKUP($A8,dXdata!DATA,MATCH(N$3,dXdata!IDS,0) + 1,FALSE)</f>
        <v>-9.8576122672508255</v>
      </c>
      <c r="O8" s="47">
        <f>VLOOKUP($A20,dXdata!DATA,MATCH(N$3,dXdata!IDS,0) + 1,FALSE)</f>
        <v>-25.948427163493992</v>
      </c>
      <c r="P8" s="48">
        <f>VLOOKUP($A8,dXdata!DATA,MATCH(P$3,dXdata!IDS,0) + 1,FALSE)</f>
        <v>25860</v>
      </c>
      <c r="Q8" s="48">
        <f>VLOOKUP($A20,dXdata!DATA,MATCH(P$3,dXdata!IDS,0) + 1,FALSE)</f>
        <v>18460</v>
      </c>
      <c r="R8" s="47">
        <f>VLOOKUP($A8,dXdata!DATA,MATCH(R$3,dXdata!IDS,0) + 1,FALSE)</f>
        <v>1.9716088328075809</v>
      </c>
      <c r="S8" s="47">
        <f>VLOOKUP($A20,dXdata!DATA,MATCH(R$3,dXdata!IDS,0) + 1,FALSE)</f>
        <v>-28.615622583139988</v>
      </c>
      <c r="T8" s="82">
        <f>VLOOKUP($A8,dXdata!DATA,MATCH(T$3,dXdata!IDS,0) + 1,FALSE)</f>
        <v>-0.52579691094314374</v>
      </c>
      <c r="U8" s="82">
        <f>VLOOKUP($A20,dXdata!DATA,MATCH(T$3,dXdata!IDS,0) + 1,FALSE)</f>
        <v>3.2375289065081025</v>
      </c>
      <c r="V8" s="47">
        <f>VLOOKUP($A8,dXdata!DATA,MATCH(V$3,dXdata!IDS,0) + 1,FALSE)</f>
        <v>0.57533632709163562</v>
      </c>
      <c r="W8" s="47">
        <f>VLOOKUP($A20,dXdata!DATA,MATCH(V$3,dXdata!IDS,0) + 1,FALSE)</f>
        <v>1.1278180286738992</v>
      </c>
      <c r="X8" s="47">
        <f>VLOOKUP($A8,dXdata!DATA,MATCH(X$3,dXdata!IDS,0) + 1,FALSE)</f>
        <v>-0.92879256965943124</v>
      </c>
      <c r="Y8" s="47">
        <f>VLOOKUP($A20,dXdata!DATA,MATCH(X$3,dXdata!IDS,0) + 1,FALSE)</f>
        <v>0.31250000000000444</v>
      </c>
      <c r="Z8" s="82">
        <f>VLOOKUP($A8,dXdata!DATA,MATCH(Z$3,dXdata!IDS,0) + 1,FALSE)</f>
        <v>-1.2717147369295967</v>
      </c>
      <c r="AA8" s="82">
        <f>VLOOKUP($A20,dXdata!DATA,MATCH(Z$3,dXdata!IDS,0) + 1,FALSE)</f>
        <v>0.5388112476848006</v>
      </c>
      <c r="AB8" s="82">
        <f>VLOOKUP($A8,dXdata!DATA,MATCH(AB$3,dXdata!IDS,0) + 1,FALSE)</f>
        <v>48.48</v>
      </c>
      <c r="AC8" s="82">
        <f>VLOOKUP($A20,dXdata!DATA,MATCH(AB$3,dXdata!IDS,0) + 1,FALSE)</f>
        <v>69.98</v>
      </c>
      <c r="AD8" s="82" t="e">
        <f>VLOOKUP($A8,dXdata!DATA,MATCH(AD$3,dXdata!IDS,0) + 1,FALSE)</f>
        <v>#N/A</v>
      </c>
      <c r="AE8" s="82"/>
      <c r="AF8" s="48">
        <f>VLOOKUP($A8,dXdata!DATA,MATCH(AF$3,dXdata!IDS,0) + 1,FALSE)</f>
        <v>1248.0875833333332</v>
      </c>
      <c r="AG8" s="48">
        <f>VLOOKUP($A20,dXdata!DATA,MATCH(AF$3,dXdata!IDS,0) + 1,FALSE)</f>
        <v>1268.8745833333332</v>
      </c>
      <c r="AH8" s="47">
        <f>VLOOKUP($A8,dXdata!DATA,MATCH(AH$3,dXdata!IDS,0) + 1,FALSE)</f>
        <v>4.2269888126508892</v>
      </c>
      <c r="AI8" s="47"/>
      <c r="AJ8" s="82">
        <f>VLOOKUP($A8,dXdata!DATA,MATCH(AJ$3,dXdata!IDS,0) + 1,FALSE)</f>
        <v>2.7</v>
      </c>
      <c r="AK8" s="82"/>
      <c r="AL8" s="82">
        <f>VLOOKUP($A8,dXdata!DATA,MATCH(AL$3,dXdata!IDS,0) + 1,FALSE)</f>
        <v>0.75</v>
      </c>
      <c r="AM8" s="82"/>
      <c r="AN8" s="47">
        <f>VLOOKUP($A8,dXdata!DATA,MATCH(AN$3,dXdata!IDS,0) + 1,FALSE)</f>
        <v>6.794861</v>
      </c>
      <c r="AO8" s="47"/>
      <c r="AP8" s="47">
        <f>VLOOKUP($A8,dXdata!DATA,MATCH(AP$3,dXdata!IDS,0) + 1,FALSE)</f>
        <v>2.7546618513065968</v>
      </c>
      <c r="AQ8" s="47"/>
      <c r="AR8" s="84">
        <f>VLOOKUP($A8,dXdata!DATA,MATCH(AR$3,dXdata!IDS,0) + 1,FALSE)</f>
        <v>111.52138100000001</v>
      </c>
      <c r="AS8" s="84" t="e">
        <f>VLOOKUP($A20,dXdata!DATA,MATCH(AR$3,dXdata!IDS,0) + 1,FALSE)</f>
        <v>#N/A</v>
      </c>
      <c r="AT8" s="48">
        <f>VLOOKUP($A8,dXdata!DATA,MATCH(AT$3,dXdata!IDS,0) + 1,FALSE)</f>
        <v>957</v>
      </c>
      <c r="AU8" s="48"/>
      <c r="AV8" s="48">
        <f>VLOOKUP($A8,dXdata!DATA,MATCH(AV$3,dXdata!IDS,0) + 1,FALSE)</f>
        <v>460</v>
      </c>
      <c r="AW8" s="48"/>
      <c r="AX8" s="48">
        <f>VLOOKUP($A8,dXdata!DATA,MATCH(AX$3,dXdata!IDS,0) + 1,FALSE)</f>
        <v>2119</v>
      </c>
      <c r="AY8" s="48"/>
      <c r="AZ8" s="48">
        <f>VLOOKUP($A8,dXdata!DATA,MATCH(AZ$3,dXdata!IDS,0) + 1,FALSE)</f>
        <v>504316</v>
      </c>
      <c r="BA8" s="48"/>
      <c r="BB8" s="85">
        <f>VLOOKUP($A8,dXdata!DATA,MATCH(BB$3,dXdata!IDS,0) + 1,FALSE)</f>
        <v>0.54811174340403512</v>
      </c>
      <c r="BC8" s="85"/>
      <c r="BD8" s="47">
        <f>VLOOKUP($A8,dXdata!DATA,MATCH(BD$3,dXdata!IDS,0) + 1,FALSE)</f>
        <v>6.7520509630280019</v>
      </c>
      <c r="BE8" s="47"/>
      <c r="BF8" s="47">
        <f>VLOOKUP($A8,dXdata!DATA,MATCH(BF$3,dXdata!IDS,0) + 1,FALSE)</f>
        <v>6.1977659999999997</v>
      </c>
      <c r="BG8" s="47"/>
      <c r="BH8" s="48">
        <f>VLOOKUP($A8,dXdata!DATA,MATCH(BH$3,dXdata!IDS,0) + 1,FALSE)</f>
        <v>253</v>
      </c>
      <c r="BI8" s="48"/>
      <c r="BJ8" s="48">
        <f>VLOOKUP($A8,dXdata!DATA,MATCH(BJ$3,dXdata!IDS,0) + 1,FALSE)</f>
        <v>217</v>
      </c>
      <c r="BK8" s="48"/>
      <c r="BL8" s="48">
        <f>VLOOKUP($A8,dXdata!DATA,MATCH(BL$3,dXdata!IDS,0) + 1,FALSE)</f>
        <v>15</v>
      </c>
      <c r="BM8" s="48"/>
      <c r="BN8" s="47">
        <f>VLOOKUP($A8,dXdata!DATA,MATCH(BN$3,dXdata!IDS,0) + 1,FALSE)</f>
        <v>377.82733134999995</v>
      </c>
    </row>
    <row r="9" spans="1:67" x14ac:dyDescent="0.25">
      <c r="A9" s="137">
        <v>42887</v>
      </c>
      <c r="B9" s="82">
        <f>VLOOKUP($A9,dXdata!DATA,MATCH(B$3,dXdata!IDS,0) + 1,FALSE)</f>
        <v>0.65885797950220315</v>
      </c>
      <c r="C9" s="82">
        <f>VLOOKUP($A21,dXdata!DATA,MATCH(B$3,dXdata!IDS,0) + 1,FALSE)</f>
        <v>2.6181818181818084</v>
      </c>
      <c r="D9" s="47">
        <f>VLOOKUP($A9,dXdata!DATA,MATCH(D$3,dXdata!IDS,0) + 1,FALSE)</f>
        <v>1.0069713400464808</v>
      </c>
      <c r="E9" s="47">
        <f>VLOOKUP($A21,dXdata!DATA,MATCH(D$3,dXdata!IDS,0) + 1,FALSE)</f>
        <v>2.4539877300613355</v>
      </c>
      <c r="F9" s="47">
        <f>VLOOKUP($A9,dXdata!DATA,MATCH(F$3,dXdata!IDS,0) + 1,FALSE)</f>
        <v>8.9</v>
      </c>
      <c r="G9" s="47">
        <f>VLOOKUP($A21,dXdata!DATA,MATCH(F$3,dXdata!IDS,0) + 1,FALSE)</f>
        <v>7</v>
      </c>
      <c r="H9" s="47">
        <f>VLOOKUP($A9,dXdata!DATA,MATCH(H$3,dXdata!IDS,0) + 1,FALSE)</f>
        <v>6.5</v>
      </c>
      <c r="I9" s="47">
        <f>VLOOKUP($A21,dXdata!DATA,MATCH(H$3,dXdata!IDS,0) + 1,FALSE)</f>
        <v>5.9</v>
      </c>
      <c r="J9" s="47">
        <f>VLOOKUP($A9,dXdata!DATA,MATCH(J$3,dXdata!IDS,0) + 1,FALSE)</f>
        <v>855.7</v>
      </c>
      <c r="K9" s="47"/>
      <c r="L9" s="48">
        <f>VLOOKUP($A9,dXdata!DATA,MATCH(L$3,dXdata!IDS,0) + 1,FALSE)</f>
        <v>70990</v>
      </c>
      <c r="M9" s="48">
        <f>VLOOKUP($A21,dXdata!DATA,MATCH(L$3,dXdata!IDS,0) + 1,FALSE)</f>
        <v>55460</v>
      </c>
      <c r="N9" s="47">
        <f>VLOOKUP($A9,dXdata!DATA,MATCH(N$3,dXdata!IDS,0) + 1,FALSE)</f>
        <v>-11.306846576711649</v>
      </c>
      <c r="O9" s="47">
        <f>VLOOKUP($A21,dXdata!DATA,MATCH(N$3,dXdata!IDS,0) + 1,FALSE)</f>
        <v>-21.876320608536414</v>
      </c>
      <c r="P9" s="48">
        <f>VLOOKUP($A9,dXdata!DATA,MATCH(P$3,dXdata!IDS,0) + 1,FALSE)</f>
        <v>24510</v>
      </c>
      <c r="Q9" s="48">
        <f>VLOOKUP($A21,dXdata!DATA,MATCH(P$3,dXdata!IDS,0) + 1,FALSE)</f>
        <v>17760</v>
      </c>
      <c r="R9" s="47">
        <f>VLOOKUP($A9,dXdata!DATA,MATCH(R$3,dXdata!IDS,0) + 1,FALSE)</f>
        <v>-3.844644958807375</v>
      </c>
      <c r="S9" s="47">
        <f>VLOOKUP($A21,dXdata!DATA,MATCH(R$3,dXdata!IDS,0) + 1,FALSE)</f>
        <v>-27.539779681762543</v>
      </c>
      <c r="T9" s="82">
        <f>VLOOKUP($A9,dXdata!DATA,MATCH(T$3,dXdata!IDS,0) + 1,FALSE)</f>
        <v>-0.16556291390729116</v>
      </c>
      <c r="U9" s="82">
        <f>VLOOKUP($A21,dXdata!DATA,MATCH(T$3,dXdata!IDS,0) + 1,FALSE)</f>
        <v>2.8192371475953548</v>
      </c>
      <c r="V9" s="47">
        <f>VLOOKUP($A9,dXdata!DATA,MATCH(V$3,dXdata!IDS,0) + 1,FALSE)</f>
        <v>0.9678927830208961</v>
      </c>
      <c r="W9" s="47">
        <f>VLOOKUP($A21,dXdata!DATA,MATCH(V$3,dXdata!IDS,0) + 1,FALSE)</f>
        <v>1.2118551938653743</v>
      </c>
      <c r="X9" s="47">
        <f>VLOOKUP($A9,dXdata!DATA,MATCH(X$3,dXdata!IDS,0) + 1,FALSE)</f>
        <v>-1.2499999999999956</v>
      </c>
      <c r="Y9" s="47">
        <f>VLOOKUP($A21,dXdata!DATA,MATCH(X$3,dXdata!IDS,0) + 1,FALSE)</f>
        <v>1.2658227848101111</v>
      </c>
      <c r="Z9" s="82">
        <f>VLOOKUP($A9,dXdata!DATA,MATCH(Z$3,dXdata!IDS,0) + 1,FALSE)</f>
        <v>-1.7365771812080544</v>
      </c>
      <c r="AA9" s="82">
        <f>VLOOKUP($A21,dXdata!DATA,MATCH(Z$3,dXdata!IDS,0) + 1,FALSE)</f>
        <v>1.9124050200631793</v>
      </c>
      <c r="AB9" s="82">
        <f>VLOOKUP($A9,dXdata!DATA,MATCH(AB$3,dXdata!IDS,0) + 1,FALSE)</f>
        <v>45.18</v>
      </c>
      <c r="AC9" s="82">
        <f>VLOOKUP($A21,dXdata!DATA,MATCH(AB$3,dXdata!IDS,0) + 1,FALSE)</f>
        <v>67.87</v>
      </c>
      <c r="AD9" s="82" t="e">
        <f>VLOOKUP($A9,dXdata!DATA,MATCH(AD$3,dXdata!IDS,0) + 1,FALSE)</f>
        <v>#N/A</v>
      </c>
      <c r="AE9" s="82"/>
      <c r="AF9" s="48">
        <f>VLOOKUP($A9,dXdata!DATA,MATCH(AF$3,dXdata!IDS,0) + 1,FALSE)</f>
        <v>1249.8381666666667</v>
      </c>
      <c r="AG9" s="48">
        <f>VLOOKUP($A21,dXdata!DATA,MATCH(AF$3,dXdata!IDS,0) + 1,FALSE)</f>
        <v>1270.4051666666667</v>
      </c>
      <c r="AH9" s="47">
        <f>VLOOKUP($A9,dXdata!DATA,MATCH(AH$3,dXdata!IDS,0) + 1,FALSE)</f>
        <v>3.9775265687402639</v>
      </c>
      <c r="AI9" s="47"/>
      <c r="AJ9" s="82">
        <f>VLOOKUP($A9,dXdata!DATA,MATCH(AJ$3,dXdata!IDS,0) + 1,FALSE)</f>
        <v>2.7</v>
      </c>
      <c r="AK9" s="82"/>
      <c r="AL9" s="82">
        <f>VLOOKUP($A9,dXdata!DATA,MATCH(AL$3,dXdata!IDS,0) + 1,FALSE)</f>
        <v>0.75</v>
      </c>
      <c r="AM9" s="82"/>
      <c r="AN9" s="47">
        <f>VLOOKUP($A9,dXdata!DATA,MATCH(AN$3,dXdata!IDS,0) + 1,FALSE)</f>
        <v>6.8457819999999998</v>
      </c>
      <c r="AO9" s="47"/>
      <c r="AP9" s="47">
        <f>VLOOKUP($A9,dXdata!DATA,MATCH(AP$3,dXdata!IDS,0) + 1,FALSE)</f>
        <v>2.7605146304184909</v>
      </c>
      <c r="AQ9" s="47"/>
      <c r="AR9" s="84">
        <f>VLOOKUP($A9,dXdata!DATA,MATCH(AR$3,dXdata!IDS,0) + 1,FALSE)</f>
        <v>111.516792</v>
      </c>
      <c r="AS9" s="84" t="e">
        <f>VLOOKUP($A21,dXdata!DATA,MATCH(AR$3,dXdata!IDS,0) + 1,FALSE)</f>
        <v>#N/A</v>
      </c>
      <c r="AT9" s="48">
        <f>VLOOKUP($A9,dXdata!DATA,MATCH(AT$3,dXdata!IDS,0) + 1,FALSE)</f>
        <v>1390</v>
      </c>
      <c r="AU9" s="48"/>
      <c r="AV9" s="48">
        <f>VLOOKUP($A9,dXdata!DATA,MATCH(AV$3,dXdata!IDS,0) + 1,FALSE)</f>
        <v>435</v>
      </c>
      <c r="AW9" s="48"/>
      <c r="AX9" s="48">
        <f>VLOOKUP($A9,dXdata!DATA,MATCH(AX$3,dXdata!IDS,0) + 1,FALSE)</f>
        <v>2140</v>
      </c>
      <c r="AY9" s="48"/>
      <c r="AZ9" s="48">
        <f>VLOOKUP($A9,dXdata!DATA,MATCH(AZ$3,dXdata!IDS,0) + 1,FALSE)</f>
        <v>500889</v>
      </c>
      <c r="BA9" s="48"/>
      <c r="BB9" s="85">
        <f>VLOOKUP($A9,dXdata!DATA,MATCH(BB$3,dXdata!IDS,0) + 1,FALSE)</f>
        <v>0.56990679094540608</v>
      </c>
      <c r="BC9" s="85"/>
      <c r="BD9" s="47">
        <f>VLOOKUP($A9,dXdata!DATA,MATCH(BD$3,dXdata!IDS,0) + 1,FALSE)</f>
        <v>6.5671840084251869</v>
      </c>
      <c r="BE9" s="47"/>
      <c r="BF9" s="47">
        <f>VLOOKUP($A9,dXdata!DATA,MATCH(BF$3,dXdata!IDS,0) + 1,FALSE)</f>
        <v>5.9678290000000001</v>
      </c>
      <c r="BG9" s="47"/>
      <c r="BH9" s="48">
        <f>VLOOKUP($A9,dXdata!DATA,MATCH(BH$3,dXdata!IDS,0) + 1,FALSE)</f>
        <v>292</v>
      </c>
      <c r="BI9" s="48"/>
      <c r="BJ9" s="48">
        <f>VLOOKUP($A9,dXdata!DATA,MATCH(BJ$3,dXdata!IDS,0) + 1,FALSE)</f>
        <v>208</v>
      </c>
      <c r="BK9" s="48"/>
      <c r="BL9" s="48">
        <f>VLOOKUP($A9,dXdata!DATA,MATCH(BL$3,dXdata!IDS,0) + 1,FALSE)</f>
        <v>12</v>
      </c>
      <c r="BM9" s="48"/>
      <c r="BN9" s="47">
        <f>VLOOKUP($A9,dXdata!DATA,MATCH(BN$3,dXdata!IDS,0) + 1,FALSE)</f>
        <v>328.10005632999997</v>
      </c>
    </row>
    <row r="10" spans="1:67" x14ac:dyDescent="0.25">
      <c r="A10" s="137">
        <v>42917</v>
      </c>
      <c r="B10" s="82">
        <f>VLOOKUP($A10,dXdata!DATA,MATCH(B$3,dXdata!IDS,0) + 1,FALSE)</f>
        <v>1.3245033112582627</v>
      </c>
      <c r="C10" s="82">
        <f>VLOOKUP($A22,dXdata!DATA,MATCH(B$3,dXdata!IDS,0) + 1,FALSE)</f>
        <v>3.3405954974582652</v>
      </c>
      <c r="D10" s="47">
        <f>VLOOKUP($A10,dXdata!DATA,MATCH(D$3,dXdata!IDS,0) + 1,FALSE)</f>
        <v>1.1636927851047307</v>
      </c>
      <c r="E10" s="47">
        <f>VLOOKUP($A22,dXdata!DATA,MATCH(D$3,dXdata!IDS,0) + 1,FALSE)</f>
        <v>2.9907975460122804</v>
      </c>
      <c r="F10" s="47">
        <f>VLOOKUP($A10,dXdata!DATA,MATCH(F$3,dXdata!IDS,0) + 1,FALSE)</f>
        <v>8.8000000000000007</v>
      </c>
      <c r="G10" s="47">
        <f>VLOOKUP($A22,dXdata!DATA,MATCH(F$3,dXdata!IDS,0) + 1,FALSE)</f>
        <v>7.5</v>
      </c>
      <c r="H10" s="47">
        <f>VLOOKUP($A10,dXdata!DATA,MATCH(H$3,dXdata!IDS,0) + 1,FALSE)</f>
        <v>6.4</v>
      </c>
      <c r="I10" s="47">
        <f>VLOOKUP($A22,dXdata!DATA,MATCH(H$3,dXdata!IDS,0) + 1,FALSE)</f>
        <v>5.9</v>
      </c>
      <c r="J10" s="47">
        <f>VLOOKUP($A10,dXdata!DATA,MATCH(J$3,dXdata!IDS,0) + 1,FALSE)</f>
        <v>862.2</v>
      </c>
      <c r="K10" s="47"/>
      <c r="L10" s="48">
        <f>VLOOKUP($A10,dXdata!DATA,MATCH(L$3,dXdata!IDS,0) + 1,FALSE)</f>
        <v>68410</v>
      </c>
      <c r="M10" s="48">
        <f>VLOOKUP($A22,dXdata!DATA,MATCH(L$3,dXdata!IDS,0) + 1,FALSE)</f>
        <v>54640</v>
      </c>
      <c r="N10" s="47">
        <f>VLOOKUP($A10,dXdata!DATA,MATCH(N$3,dXdata!IDS,0) + 1,FALSE)</f>
        <v>-34.126143476167549</v>
      </c>
      <c r="O10" s="47">
        <f>VLOOKUP($A22,dXdata!DATA,MATCH(N$3,dXdata!IDS,0) + 1,FALSE)</f>
        <v>-20.128636164303458</v>
      </c>
      <c r="P10" s="48">
        <f>VLOOKUP($A10,dXdata!DATA,MATCH(P$3,dXdata!IDS,0) + 1,FALSE)</f>
        <v>23620</v>
      </c>
      <c r="Q10" s="48">
        <f>VLOOKUP($A22,dXdata!DATA,MATCH(P$3,dXdata!IDS,0) + 1,FALSE)</f>
        <v>17340</v>
      </c>
      <c r="R10" s="47">
        <f>VLOOKUP($A10,dXdata!DATA,MATCH(R$3,dXdata!IDS,0) + 1,FALSE)</f>
        <v>-30.5906553041434</v>
      </c>
      <c r="S10" s="47">
        <f>VLOOKUP($A22,dXdata!DATA,MATCH(R$3,dXdata!IDS,0) + 1,FALSE)</f>
        <v>-26.587637595258251</v>
      </c>
      <c r="T10" s="82">
        <f>VLOOKUP($A10,dXdata!DATA,MATCH(T$3,dXdata!IDS,0) + 1,FALSE)</f>
        <v>0.99042588312974189</v>
      </c>
      <c r="U10" s="82">
        <f>VLOOKUP($A22,dXdata!DATA,MATCH(T$3,dXdata!IDS,0) + 1,FALSE)</f>
        <v>1.0460934946060707</v>
      </c>
      <c r="V10" s="47">
        <f>VLOOKUP($A10,dXdata!DATA,MATCH(V$3,dXdata!IDS,0) + 1,FALSE)</f>
        <v>-0.68407865342191565</v>
      </c>
      <c r="W10" s="47">
        <f>VLOOKUP($A22,dXdata!DATA,MATCH(V$3,dXdata!IDS,0) + 1,FALSE)</f>
        <v>2.230949360191592</v>
      </c>
      <c r="X10" s="47">
        <f>VLOOKUP($A10,dXdata!DATA,MATCH(X$3,dXdata!IDS,0) + 1,FALSE)</f>
        <v>0</v>
      </c>
      <c r="Y10" s="47">
        <f>VLOOKUP($A22,dXdata!DATA,MATCH(X$3,dXdata!IDS,0) + 1,FALSE)</f>
        <v>0.94339622641510523</v>
      </c>
      <c r="Z10" s="82">
        <f>VLOOKUP($A10,dXdata!DATA,MATCH(Z$3,dXdata!IDS,0) + 1,FALSE)</f>
        <v>-1.0177474976869494</v>
      </c>
      <c r="AA10" s="82">
        <f>VLOOKUP($A22,dXdata!DATA,MATCH(Z$3,dXdata!IDS,0) + 1,FALSE)</f>
        <v>1.9289598912304529</v>
      </c>
      <c r="AB10" s="82">
        <f>VLOOKUP($A10,dXdata!DATA,MATCH(AB$3,dXdata!IDS,0) + 1,FALSE)</f>
        <v>46.63</v>
      </c>
      <c r="AC10" s="82">
        <f>VLOOKUP($A22,dXdata!DATA,MATCH(AB$3,dXdata!IDS,0) + 1,FALSE)</f>
        <v>70.98</v>
      </c>
      <c r="AD10" s="82" t="e">
        <f>VLOOKUP($A10,dXdata!DATA,MATCH(AD$3,dXdata!IDS,0) + 1,FALSE)</f>
        <v>#N/A</v>
      </c>
      <c r="AE10" s="82"/>
      <c r="AF10" s="48">
        <f>VLOOKUP($A10,dXdata!DATA,MATCH(AF$3,dXdata!IDS,0) + 1,FALSE)</f>
        <v>1251.5887499999999</v>
      </c>
      <c r="AG10" s="48">
        <f>VLOOKUP($A22,dXdata!DATA,MATCH(AF$3,dXdata!IDS,0) + 1,FALSE)</f>
        <v>1271.9357500000001</v>
      </c>
      <c r="AH10" s="47">
        <f>VLOOKUP($A10,dXdata!DATA,MATCH(AH$3,dXdata!IDS,0) + 1,FALSE)</f>
        <v>3.3196558597889059</v>
      </c>
      <c r="AI10" s="47"/>
      <c r="AJ10" s="82">
        <f>VLOOKUP($A10,dXdata!DATA,MATCH(AJ$3,dXdata!IDS,0) + 1,FALSE)</f>
        <v>2.95</v>
      </c>
      <c r="AK10" s="82"/>
      <c r="AL10" s="82">
        <f>VLOOKUP($A10,dXdata!DATA,MATCH(AL$3,dXdata!IDS,0) + 1,FALSE)</f>
        <v>1</v>
      </c>
      <c r="AM10" s="82"/>
      <c r="AN10" s="47">
        <f>VLOOKUP($A10,dXdata!DATA,MATCH(AN$3,dXdata!IDS,0) + 1,FALSE)</f>
        <v>6.7957280000000004</v>
      </c>
      <c r="AO10" s="47"/>
      <c r="AP10" s="47">
        <f>VLOOKUP($A10,dXdata!DATA,MATCH(AP$3,dXdata!IDS,0) + 1,FALSE)</f>
        <v>2.7250549277897371</v>
      </c>
      <c r="AQ10" s="47"/>
      <c r="AR10" s="84">
        <f>VLOOKUP($A10,dXdata!DATA,MATCH(AR$3,dXdata!IDS,0) + 1,FALSE)</f>
        <v>113.571958</v>
      </c>
      <c r="AS10" s="84" t="e">
        <f>VLOOKUP($A22,dXdata!DATA,MATCH(AR$3,dXdata!IDS,0) + 1,FALSE)</f>
        <v>#N/A</v>
      </c>
      <c r="AT10" s="48">
        <f>VLOOKUP($A10,dXdata!DATA,MATCH(AT$3,dXdata!IDS,0) + 1,FALSE)</f>
        <v>1146</v>
      </c>
      <c r="AU10" s="48"/>
      <c r="AV10" s="48">
        <f>VLOOKUP($A10,dXdata!DATA,MATCH(AV$3,dXdata!IDS,0) + 1,FALSE)</f>
        <v>328</v>
      </c>
      <c r="AW10" s="48"/>
      <c r="AX10" s="48">
        <f>VLOOKUP($A10,dXdata!DATA,MATCH(AX$3,dXdata!IDS,0) + 1,FALSE)</f>
        <v>1637</v>
      </c>
      <c r="AY10" s="48"/>
      <c r="AZ10" s="48">
        <f>VLOOKUP($A10,dXdata!DATA,MATCH(AZ$3,dXdata!IDS,0) + 1,FALSE)</f>
        <v>478307</v>
      </c>
      <c r="BA10" s="48"/>
      <c r="BB10" s="85">
        <f>VLOOKUP($A10,dXdata!DATA,MATCH(BB$3,dXdata!IDS,0) + 1,FALSE)</f>
        <v>0.54914458235491448</v>
      </c>
      <c r="BC10" s="85"/>
      <c r="BD10" s="47">
        <f>VLOOKUP($A10,dXdata!DATA,MATCH(BD$3,dXdata!IDS,0) + 1,FALSE)</f>
        <v>6.7143076505094363</v>
      </c>
      <c r="BE10" s="47"/>
      <c r="BF10" s="47">
        <f>VLOOKUP($A10,dXdata!DATA,MATCH(BF$3,dXdata!IDS,0) + 1,FALSE)</f>
        <v>5.8342890000000001</v>
      </c>
      <c r="BG10" s="47"/>
      <c r="BH10" s="48">
        <f>VLOOKUP($A10,dXdata!DATA,MATCH(BH$3,dXdata!IDS,0) + 1,FALSE)</f>
        <v>246</v>
      </c>
      <c r="BI10" s="48"/>
      <c r="BJ10" s="48">
        <f>VLOOKUP($A10,dXdata!DATA,MATCH(BJ$3,dXdata!IDS,0) + 1,FALSE)</f>
        <v>158</v>
      </c>
      <c r="BK10" s="48"/>
      <c r="BL10" s="48">
        <f>VLOOKUP($A10,dXdata!DATA,MATCH(BL$3,dXdata!IDS,0) + 1,FALSE)</f>
        <v>5</v>
      </c>
      <c r="BM10" s="48"/>
      <c r="BN10" s="47">
        <f>VLOOKUP($A10,dXdata!DATA,MATCH(BN$3,dXdata!IDS,0) + 1,FALSE)</f>
        <v>291.66943687999998</v>
      </c>
    </row>
    <row r="11" spans="1:67" x14ac:dyDescent="0.25">
      <c r="A11" s="137">
        <v>42948</v>
      </c>
      <c r="B11" s="82">
        <f>VLOOKUP($A11,dXdata!DATA,MATCH(B$3,dXdata!IDS,0) + 1,FALSE)</f>
        <v>1.247248716067495</v>
      </c>
      <c r="C11" s="82">
        <f>VLOOKUP($A23,dXdata!DATA,MATCH(B$3,dXdata!IDS,0) + 1,FALSE)</f>
        <v>2.9710144927536097</v>
      </c>
      <c r="D11" s="47">
        <f>VLOOKUP($A11,dXdata!DATA,MATCH(D$3,dXdata!IDS,0) + 1,FALSE)</f>
        <v>1.3986013986014179</v>
      </c>
      <c r="E11" s="47">
        <f>VLOOKUP($A23,dXdata!DATA,MATCH(D$3,dXdata!IDS,0) + 1,FALSE)</f>
        <v>2.8352490421455823</v>
      </c>
      <c r="F11" s="47">
        <f>VLOOKUP($A11,dXdata!DATA,MATCH(F$3,dXdata!IDS,0) + 1,FALSE)</f>
        <v>8.9</v>
      </c>
      <c r="G11" s="47">
        <f>VLOOKUP($A23,dXdata!DATA,MATCH(F$3,dXdata!IDS,0) + 1,FALSE)</f>
        <v>8.1999999999999993</v>
      </c>
      <c r="H11" s="47">
        <f>VLOOKUP($A11,dXdata!DATA,MATCH(H$3,dXdata!IDS,0) + 1,FALSE)</f>
        <v>6.5</v>
      </c>
      <c r="I11" s="47">
        <f>VLOOKUP($A23,dXdata!DATA,MATCH(H$3,dXdata!IDS,0) + 1,FALSE)</f>
        <v>6.1</v>
      </c>
      <c r="J11" s="47">
        <f>VLOOKUP($A11,dXdata!DATA,MATCH(J$3,dXdata!IDS,0) + 1,FALSE)</f>
        <v>861.2</v>
      </c>
      <c r="K11" s="47"/>
      <c r="L11" s="48">
        <f>VLOOKUP($A11,dXdata!DATA,MATCH(L$3,dXdata!IDS,0) + 1,FALSE)</f>
        <v>66570</v>
      </c>
      <c r="M11" s="48">
        <f>VLOOKUP($A23,dXdata!DATA,MATCH(L$3,dXdata!IDS,0) + 1,FALSE)</f>
        <v>53140</v>
      </c>
      <c r="N11" s="47">
        <f>VLOOKUP($A11,dXdata!DATA,MATCH(N$3,dXdata!IDS,0) + 1,FALSE)</f>
        <v>-25.992217898832681</v>
      </c>
      <c r="O11" s="47">
        <f>VLOOKUP($A23,dXdata!DATA,MATCH(N$3,dXdata!IDS,0) + 1,FALSE)</f>
        <v>-20.174252666366232</v>
      </c>
      <c r="P11" s="48">
        <f>VLOOKUP($A11,dXdata!DATA,MATCH(P$3,dXdata!IDS,0) + 1,FALSE)</f>
        <v>22690</v>
      </c>
      <c r="Q11" s="48">
        <f>VLOOKUP($A23,dXdata!DATA,MATCH(P$3,dXdata!IDS,0) + 1,FALSE)</f>
        <v>16780</v>
      </c>
      <c r="R11" s="47">
        <f>VLOOKUP($A11,dXdata!DATA,MATCH(R$3,dXdata!IDS,0) + 1,FALSE)</f>
        <v>-23.576961940047159</v>
      </c>
      <c r="S11" s="47">
        <f>VLOOKUP($A23,dXdata!DATA,MATCH(R$3,dXdata!IDS,0) + 1,FALSE)</f>
        <v>-26.046716615249011</v>
      </c>
      <c r="T11" s="82">
        <f>VLOOKUP($A11,dXdata!DATA,MATCH(T$3,dXdata!IDS,0) + 1,FALSE)</f>
        <v>3.0202456023896485</v>
      </c>
      <c r="U11" s="82">
        <f>VLOOKUP($A23,dXdata!DATA,MATCH(T$3,dXdata!IDS,0) + 1,FALSE)</f>
        <v>0.16108247422681465</v>
      </c>
      <c r="V11" s="47">
        <f>VLOOKUP($A11,dXdata!DATA,MATCH(V$3,dXdata!IDS,0) + 1,FALSE)</f>
        <v>-0.71688571507960708</v>
      </c>
      <c r="W11" s="47">
        <f>VLOOKUP($A23,dXdata!DATA,MATCH(V$3,dXdata!IDS,0) + 1,FALSE)</f>
        <v>2.0878228988833181</v>
      </c>
      <c r="X11" s="47">
        <f>VLOOKUP($A11,dXdata!DATA,MATCH(X$3,dXdata!IDS,0) + 1,FALSE)</f>
        <v>1.2698412698412653</v>
      </c>
      <c r="Y11" s="47">
        <f>VLOOKUP($A23,dXdata!DATA,MATCH(X$3,dXdata!IDS,0) + 1,FALSE)</f>
        <v>-0.31347962382444194</v>
      </c>
      <c r="Z11" s="82">
        <f>VLOOKUP($A11,dXdata!DATA,MATCH(Z$3,dXdata!IDS,0) + 1,FALSE)</f>
        <v>5.9121621621627263E-2</v>
      </c>
      <c r="AA11" s="82">
        <f>VLOOKUP($A23,dXdata!DATA,MATCH(Z$3,dXdata!IDS,0) + 1,FALSE)</f>
        <v>0.47269350890519757</v>
      </c>
      <c r="AB11" s="82">
        <f>VLOOKUP($A11,dXdata!DATA,MATCH(AB$3,dXdata!IDS,0) + 1,FALSE)</f>
        <v>48.04</v>
      </c>
      <c r="AC11" s="82">
        <f>VLOOKUP($A23,dXdata!DATA,MATCH(AB$3,dXdata!IDS,0) + 1,FALSE)</f>
        <v>68.06</v>
      </c>
      <c r="AD11" s="82" t="e">
        <f>VLOOKUP($A11,dXdata!DATA,MATCH(AD$3,dXdata!IDS,0) + 1,FALSE)</f>
        <v>#N/A</v>
      </c>
      <c r="AE11" s="82"/>
      <c r="AF11" s="48">
        <f>VLOOKUP($A11,dXdata!DATA,MATCH(AF$3,dXdata!IDS,0) + 1,FALSE)</f>
        <v>1253.3393333333333</v>
      </c>
      <c r="AG11" s="48">
        <f>VLOOKUP($A23,dXdata!DATA,MATCH(AF$3,dXdata!IDS,0) + 1,FALSE)</f>
        <v>1273.4663333333333</v>
      </c>
      <c r="AH11" s="47">
        <f>VLOOKUP($A11,dXdata!DATA,MATCH(AH$3,dXdata!IDS,0) + 1,FALSE)</f>
        <v>2.9796692148358117</v>
      </c>
      <c r="AI11" s="47"/>
      <c r="AJ11" s="82">
        <f>VLOOKUP($A11,dXdata!DATA,MATCH(AJ$3,dXdata!IDS,0) + 1,FALSE)</f>
        <v>2.95</v>
      </c>
      <c r="AK11" s="82"/>
      <c r="AL11" s="82">
        <f>VLOOKUP($A11,dXdata!DATA,MATCH(AL$3,dXdata!IDS,0) + 1,FALSE)</f>
        <v>1</v>
      </c>
      <c r="AM11" s="82"/>
      <c r="AN11" s="47">
        <f>VLOOKUP($A11,dXdata!DATA,MATCH(AN$3,dXdata!IDS,0) + 1,FALSE)</f>
        <v>6.758273</v>
      </c>
      <c r="AO11" s="47"/>
      <c r="AP11" s="47">
        <f>VLOOKUP($A11,dXdata!DATA,MATCH(AP$3,dXdata!IDS,0) + 1,FALSE)</f>
        <v>2.6780751884443537</v>
      </c>
      <c r="AQ11" s="47"/>
      <c r="AR11" s="84">
        <f>VLOOKUP($A11,dXdata!DATA,MATCH(AR$3,dXdata!IDS,0) + 1,FALSE)</f>
        <v>121.692031</v>
      </c>
      <c r="AS11" s="84" t="e">
        <f>VLOOKUP($A23,dXdata!DATA,MATCH(AR$3,dXdata!IDS,0) + 1,FALSE)</f>
        <v>#N/A</v>
      </c>
      <c r="AT11" s="48">
        <f>VLOOKUP($A11,dXdata!DATA,MATCH(AT$3,dXdata!IDS,0) + 1,FALSE)</f>
        <v>809</v>
      </c>
      <c r="AU11" s="48"/>
      <c r="AV11" s="48">
        <f>VLOOKUP($A11,dXdata!DATA,MATCH(AV$3,dXdata!IDS,0) + 1,FALSE)</f>
        <v>450</v>
      </c>
      <c r="AW11" s="48"/>
      <c r="AX11" s="48">
        <f>VLOOKUP($A11,dXdata!DATA,MATCH(AX$3,dXdata!IDS,0) + 1,FALSE)</f>
        <v>1602</v>
      </c>
      <c r="AY11" s="48"/>
      <c r="AZ11" s="48">
        <f>VLOOKUP($A11,dXdata!DATA,MATCH(AZ$3,dXdata!IDS,0) + 1,FALSE)</f>
        <v>478712</v>
      </c>
      <c r="BA11" s="48"/>
      <c r="BB11" s="85">
        <f>VLOOKUP($A11,dXdata!DATA,MATCH(BB$3,dXdata!IDS,0) + 1,FALSE)</f>
        <v>0.53257978723404253</v>
      </c>
      <c r="BC11" s="85"/>
      <c r="BD11" s="47">
        <f>VLOOKUP($A11,dXdata!DATA,MATCH(BD$3,dXdata!IDS,0) + 1,FALSE)</f>
        <v>6.5444465990309828</v>
      </c>
      <c r="BE11" s="47"/>
      <c r="BF11" s="47">
        <f>VLOOKUP($A11,dXdata!DATA,MATCH(BF$3,dXdata!IDS,0) + 1,FALSE)</f>
        <v>5.9496770000000003</v>
      </c>
      <c r="BG11" s="47"/>
      <c r="BH11" s="48">
        <f>VLOOKUP($A11,dXdata!DATA,MATCH(BH$3,dXdata!IDS,0) + 1,FALSE)</f>
        <v>297</v>
      </c>
      <c r="BI11" s="48"/>
      <c r="BJ11" s="48">
        <f>VLOOKUP($A11,dXdata!DATA,MATCH(BJ$3,dXdata!IDS,0) + 1,FALSE)</f>
        <v>215</v>
      </c>
      <c r="BK11" s="48"/>
      <c r="BL11" s="48">
        <f>VLOOKUP($A11,dXdata!DATA,MATCH(BL$3,dXdata!IDS,0) + 1,FALSE)</f>
        <v>18</v>
      </c>
      <c r="BM11" s="48"/>
      <c r="BN11" s="47">
        <f>VLOOKUP($A11,dXdata!DATA,MATCH(BN$3,dXdata!IDS,0) + 1,FALSE)</f>
        <v>338.38902560000002</v>
      </c>
    </row>
    <row r="12" spans="1:67" x14ac:dyDescent="0.25">
      <c r="A12" s="137">
        <v>42979</v>
      </c>
      <c r="B12" s="82">
        <f>VLOOKUP($A12,dXdata!DATA,MATCH(B$3,dXdata!IDS,0) + 1,FALSE)</f>
        <v>1.4001473839351464</v>
      </c>
      <c r="C12" s="82">
        <f>VLOOKUP($A24,dXdata!DATA,MATCH(B$3,dXdata!IDS,0) + 1,FALSE)</f>
        <v>2.7616279069767602</v>
      </c>
      <c r="D12" s="47">
        <f>VLOOKUP($A12,dXdata!DATA,MATCH(D$3,dXdata!IDS,0) + 1,FALSE)</f>
        <v>1.552795031055898</v>
      </c>
      <c r="E12" s="47">
        <f>VLOOKUP($A24,dXdata!DATA,MATCH(D$3,dXdata!IDS,0) + 1,FALSE)</f>
        <v>2.2171253822629744</v>
      </c>
      <c r="F12" s="47">
        <f>VLOOKUP($A12,dXdata!DATA,MATCH(F$3,dXdata!IDS,0) + 1,FALSE)</f>
        <v>8.8000000000000007</v>
      </c>
      <c r="G12" s="47">
        <f>VLOOKUP($A24,dXdata!DATA,MATCH(F$3,dXdata!IDS,0) + 1,FALSE)</f>
        <v>8.3000000000000007</v>
      </c>
      <c r="H12" s="47">
        <f>VLOOKUP($A12,dXdata!DATA,MATCH(H$3,dXdata!IDS,0) + 1,FALSE)</f>
        <v>6.4</v>
      </c>
      <c r="I12" s="47">
        <f>VLOOKUP($A24,dXdata!DATA,MATCH(H$3,dXdata!IDS,0) + 1,FALSE)</f>
        <v>6</v>
      </c>
      <c r="J12" s="47">
        <f>VLOOKUP($A12,dXdata!DATA,MATCH(J$3,dXdata!IDS,0) + 1,FALSE)</f>
        <v>857.2</v>
      </c>
      <c r="K12" s="47"/>
      <c r="L12" s="48">
        <f>VLOOKUP($A12,dXdata!DATA,MATCH(L$3,dXdata!IDS,0) + 1,FALSE)</f>
        <v>65230</v>
      </c>
      <c r="M12" s="48">
        <f>VLOOKUP($A24,dXdata!DATA,MATCH(L$3,dXdata!IDS,0) + 1,FALSE)</f>
        <v>52510</v>
      </c>
      <c r="N12" s="47">
        <f>VLOOKUP($A12,dXdata!DATA,MATCH(N$3,dXdata!IDS,0) + 1,FALSE)</f>
        <v>-28.82705946535734</v>
      </c>
      <c r="O12" s="47">
        <f>VLOOKUP($A24,dXdata!DATA,MATCH(N$3,dXdata!IDS,0) + 1,FALSE)</f>
        <v>-19.500229955541926</v>
      </c>
      <c r="P12" s="48">
        <f>VLOOKUP($A12,dXdata!DATA,MATCH(P$3,dXdata!IDS,0) + 1,FALSE)</f>
        <v>22410</v>
      </c>
      <c r="Q12" s="48">
        <f>VLOOKUP($A24,dXdata!DATA,MATCH(P$3,dXdata!IDS,0) + 1,FALSE)</f>
        <v>16260</v>
      </c>
      <c r="R12" s="47">
        <f>VLOOKUP($A12,dXdata!DATA,MATCH(R$3,dXdata!IDS,0) + 1,FALSE)</f>
        <v>-27.779568159845315</v>
      </c>
      <c r="S12" s="47">
        <f>VLOOKUP($A24,dXdata!DATA,MATCH(R$3,dXdata!IDS,0) + 1,FALSE)</f>
        <v>-27.443105756358765</v>
      </c>
      <c r="T12" s="82">
        <f>VLOOKUP($A12,dXdata!DATA,MATCH(T$3,dXdata!IDS,0) + 1,FALSE)</f>
        <v>3.1550979740949892</v>
      </c>
      <c r="U12" s="82">
        <f>VLOOKUP($A24,dXdata!DATA,MATCH(T$3,dXdata!IDS,0) + 1,FALSE)</f>
        <v>1.6097875080489432</v>
      </c>
      <c r="V12" s="47">
        <f>VLOOKUP($A12,dXdata!DATA,MATCH(V$3,dXdata!IDS,0) + 1,FALSE)</f>
        <v>3.6213424309815334</v>
      </c>
      <c r="W12" s="47">
        <f>VLOOKUP($A24,dXdata!DATA,MATCH(V$3,dXdata!IDS,0) + 1,FALSE)</f>
        <v>-1.3267937567590482</v>
      </c>
      <c r="X12" s="47">
        <f>VLOOKUP($A12,dXdata!DATA,MATCH(X$3,dXdata!IDS,0) + 1,FALSE)</f>
        <v>3.2154340836012762</v>
      </c>
      <c r="Y12" s="47">
        <f>VLOOKUP($A24,dXdata!DATA,MATCH(X$3,dXdata!IDS,0) + 1,FALSE)</f>
        <v>-0.6230529595015688</v>
      </c>
      <c r="Z12" s="82">
        <f>VLOOKUP($A12,dXdata!DATA,MATCH(Z$3,dXdata!IDS,0) + 1,FALSE)</f>
        <v>1.7279536942458318</v>
      </c>
      <c r="AA12" s="82">
        <f>VLOOKUP($A24,dXdata!DATA,MATCH(Z$3,dXdata!IDS,0) + 1,FALSE)</f>
        <v>-0.47694753577105509</v>
      </c>
      <c r="AB12" s="82">
        <f>VLOOKUP($A12,dXdata!DATA,MATCH(AB$3,dXdata!IDS,0) + 1,FALSE)</f>
        <v>49.82</v>
      </c>
      <c r="AC12" s="82">
        <f>VLOOKUP($A24,dXdata!DATA,MATCH(AB$3,dXdata!IDS,0) + 1,FALSE)</f>
        <v>70.23</v>
      </c>
      <c r="AD12" s="82" t="e">
        <f>VLOOKUP($A12,dXdata!DATA,MATCH(AD$3,dXdata!IDS,0) + 1,FALSE)</f>
        <v>#N/A</v>
      </c>
      <c r="AE12" s="82"/>
      <c r="AF12" s="48">
        <f>VLOOKUP($A12,dXdata!DATA,MATCH(AF$3,dXdata!IDS,0) + 1,FALSE)</f>
        <v>1255.0899166666668</v>
      </c>
      <c r="AG12" s="48">
        <f>VLOOKUP($A24,dXdata!DATA,MATCH(AF$3,dXdata!IDS,0) + 1,FALSE)</f>
        <v>1274.9969166666667</v>
      </c>
      <c r="AH12" s="47">
        <f>VLOOKUP($A12,dXdata!DATA,MATCH(AH$3,dXdata!IDS,0) + 1,FALSE)</f>
        <v>2.9770961697147769</v>
      </c>
      <c r="AI12" s="47"/>
      <c r="AJ12" s="82">
        <f>VLOOKUP($A12,dXdata!DATA,MATCH(AJ$3,dXdata!IDS,0) + 1,FALSE)</f>
        <v>3.2</v>
      </c>
      <c r="AK12" s="82"/>
      <c r="AL12" s="82">
        <f>VLOOKUP($A12,dXdata!DATA,MATCH(AL$3,dXdata!IDS,0) + 1,FALSE)</f>
        <v>1.25</v>
      </c>
      <c r="AM12" s="82"/>
      <c r="AN12" s="47">
        <f>VLOOKUP($A12,dXdata!DATA,MATCH(AN$3,dXdata!IDS,0) + 1,FALSE)</f>
        <v>6.8704289999999997</v>
      </c>
      <c r="AO12" s="47"/>
      <c r="AP12" s="47">
        <f>VLOOKUP($A12,dXdata!DATA,MATCH(AP$3,dXdata!IDS,0) + 1,FALSE)</f>
        <v>2.7310991879245403</v>
      </c>
      <c r="AQ12" s="47"/>
      <c r="AR12" s="84">
        <f>VLOOKUP($A12,dXdata!DATA,MATCH(AR$3,dXdata!IDS,0) + 1,FALSE)</f>
        <v>112.44416</v>
      </c>
      <c r="AS12" s="84" t="e">
        <f>VLOOKUP($A24,dXdata!DATA,MATCH(AR$3,dXdata!IDS,0) + 1,FALSE)</f>
        <v>#N/A</v>
      </c>
      <c r="AT12" s="48">
        <f>VLOOKUP($A12,dXdata!DATA,MATCH(AT$3,dXdata!IDS,0) + 1,FALSE)</f>
        <v>914</v>
      </c>
      <c r="AU12" s="48"/>
      <c r="AV12" s="48">
        <f>VLOOKUP($A12,dXdata!DATA,MATCH(AV$3,dXdata!IDS,0) + 1,FALSE)</f>
        <v>404</v>
      </c>
      <c r="AW12" s="48"/>
      <c r="AX12" s="48">
        <f>VLOOKUP($A12,dXdata!DATA,MATCH(AX$3,dXdata!IDS,0) + 1,FALSE)</f>
        <v>1462</v>
      </c>
      <c r="AY12" s="48"/>
      <c r="AZ12" s="48">
        <f>VLOOKUP($A12,dXdata!DATA,MATCH(AZ$3,dXdata!IDS,0) + 1,FALSE)</f>
        <v>484849</v>
      </c>
      <c r="BA12" s="48"/>
      <c r="BB12" s="85">
        <f>VLOOKUP($A12,dXdata!DATA,MATCH(BB$3,dXdata!IDS,0) + 1,FALSE)</f>
        <v>0.44764237599510104</v>
      </c>
      <c r="BC12" s="85"/>
      <c r="BD12" s="47">
        <f>VLOOKUP($A12,dXdata!DATA,MATCH(BD$3,dXdata!IDS,0) + 1,FALSE)</f>
        <v>6.6632526660107381</v>
      </c>
      <c r="BE12" s="47"/>
      <c r="BF12" s="47">
        <f>VLOOKUP($A12,dXdata!DATA,MATCH(BF$3,dXdata!IDS,0) + 1,FALSE)</f>
        <v>5.9392870000000002</v>
      </c>
      <c r="BG12" s="47"/>
      <c r="BH12" s="48">
        <f>VLOOKUP($A12,dXdata!DATA,MATCH(BH$3,dXdata!IDS,0) + 1,FALSE)</f>
        <v>296</v>
      </c>
      <c r="BI12" s="48"/>
      <c r="BJ12" s="48">
        <f>VLOOKUP($A12,dXdata!DATA,MATCH(BJ$3,dXdata!IDS,0) + 1,FALSE)</f>
        <v>189</v>
      </c>
      <c r="BK12" s="48"/>
      <c r="BL12" s="48">
        <f>VLOOKUP($A12,dXdata!DATA,MATCH(BL$3,dXdata!IDS,0) + 1,FALSE)</f>
        <v>5</v>
      </c>
      <c r="BM12" s="48"/>
      <c r="BN12" s="47">
        <f>VLOOKUP($A12,dXdata!DATA,MATCH(BN$3,dXdata!IDS,0) + 1,FALSE)</f>
        <v>1160.66917592</v>
      </c>
    </row>
    <row r="13" spans="1:67" x14ac:dyDescent="0.25">
      <c r="A13" s="137">
        <v>43009</v>
      </c>
      <c r="B13" s="82">
        <f>VLOOKUP($A13,dXdata!DATA,MATCH(B$3,dXdata!IDS,0) + 1,FALSE)</f>
        <v>1.3939838591342513</v>
      </c>
      <c r="C13" s="82">
        <f>VLOOKUP($A25,dXdata!DATA,MATCH(B$3,dXdata!IDS,0) + 1,FALSE)</f>
        <v>2.532561505065134</v>
      </c>
      <c r="D13" s="47">
        <f>VLOOKUP($A13,dXdata!DATA,MATCH(D$3,dXdata!IDS,0) + 1,FALSE)</f>
        <v>1.3942680092951187</v>
      </c>
      <c r="E13" s="47">
        <f>VLOOKUP($A25,dXdata!DATA,MATCH(D$3,dXdata!IDS,0) + 1,FALSE)</f>
        <v>2.4446142093200729</v>
      </c>
      <c r="F13" s="47">
        <f>VLOOKUP($A13,dXdata!DATA,MATCH(F$3,dXdata!IDS,0) + 1,FALSE)</f>
        <v>8.4</v>
      </c>
      <c r="G13" s="47">
        <f>VLOOKUP($A25,dXdata!DATA,MATCH(F$3,dXdata!IDS,0) + 1,FALSE)</f>
        <v>8</v>
      </c>
      <c r="H13" s="47">
        <f>VLOOKUP($A13,dXdata!DATA,MATCH(H$3,dXdata!IDS,0) + 1,FALSE)</f>
        <v>6.1</v>
      </c>
      <c r="I13" s="47">
        <f>VLOOKUP($A25,dXdata!DATA,MATCH(H$3,dXdata!IDS,0) + 1,FALSE)</f>
        <v>5.7</v>
      </c>
      <c r="J13" s="47">
        <f>VLOOKUP($A13,dXdata!DATA,MATCH(J$3,dXdata!IDS,0) + 1,FALSE)</f>
        <v>849.6</v>
      </c>
      <c r="K13" s="47"/>
      <c r="L13" s="48">
        <f>VLOOKUP($A13,dXdata!DATA,MATCH(L$3,dXdata!IDS,0) + 1,FALSE)</f>
        <v>63690</v>
      </c>
      <c r="M13" s="48">
        <f>VLOOKUP($A25,dXdata!DATA,MATCH(L$3,dXdata!IDS,0) + 1,FALSE)</f>
        <v>52040</v>
      </c>
      <c r="N13" s="47">
        <f>VLOOKUP($A13,dXdata!DATA,MATCH(N$3,dXdata!IDS,0) + 1,FALSE)</f>
        <v>-32.610305787747329</v>
      </c>
      <c r="O13" s="47">
        <f>VLOOKUP($A25,dXdata!DATA,MATCH(N$3,dXdata!IDS,0) + 1,FALSE)</f>
        <v>-18.291725545611559</v>
      </c>
      <c r="P13" s="48">
        <f>VLOOKUP($A13,dXdata!DATA,MATCH(P$3,dXdata!IDS,0) + 1,FALSE)</f>
        <v>21870</v>
      </c>
      <c r="Q13" s="48">
        <f>VLOOKUP($A25,dXdata!DATA,MATCH(P$3,dXdata!IDS,0) + 1,FALSE)</f>
        <v>16170</v>
      </c>
      <c r="R13" s="47">
        <f>VLOOKUP($A13,dXdata!DATA,MATCH(R$3,dXdata!IDS,0) + 1,FALSE)</f>
        <v>-31.677600749765698</v>
      </c>
      <c r="S13" s="47">
        <f>VLOOKUP($A25,dXdata!DATA,MATCH(R$3,dXdata!IDS,0) + 1,FALSE)</f>
        <v>-26.06310013717421</v>
      </c>
      <c r="T13" s="82">
        <f>VLOOKUP($A13,dXdata!DATA,MATCH(T$3,dXdata!IDS,0) + 1,FALSE)</f>
        <v>3.6877076411960141</v>
      </c>
      <c r="U13" s="82">
        <f>VLOOKUP($A25,dXdata!DATA,MATCH(T$3,dXdata!IDS,0) + 1,FALSE)</f>
        <v>1.7942966997757104</v>
      </c>
      <c r="V13" s="47">
        <f>VLOOKUP($A13,dXdata!DATA,MATCH(V$3,dXdata!IDS,0) + 1,FALSE)</f>
        <v>2.6194455869497535</v>
      </c>
      <c r="W13" s="47">
        <f>VLOOKUP($A25,dXdata!DATA,MATCH(V$3,dXdata!IDS,0) + 1,FALSE)</f>
        <v>0.85705317963897798</v>
      </c>
      <c r="X13" s="47">
        <f>VLOOKUP($A13,dXdata!DATA,MATCH(X$3,dXdata!IDS,0) + 1,FALSE)</f>
        <v>3.5483870967742082</v>
      </c>
      <c r="Y13" s="47">
        <f>VLOOKUP($A25,dXdata!DATA,MATCH(X$3,dXdata!IDS,0) + 1,FALSE)</f>
        <v>-0.31152647975077885</v>
      </c>
      <c r="Z13" s="82">
        <f>VLOOKUP($A13,dXdata!DATA,MATCH(Z$3,dXdata!IDS,0) + 1,FALSE)</f>
        <v>3.4111465242484096</v>
      </c>
      <c r="AA13" s="82">
        <f>VLOOKUP($A25,dXdata!DATA,MATCH(Z$3,dXdata!IDS,0) + 1,FALSE)</f>
        <v>-1.357767596834647</v>
      </c>
      <c r="AB13" s="82">
        <f>VLOOKUP($A13,dXdata!DATA,MATCH(AB$3,dXdata!IDS,0) + 1,FALSE)</f>
        <v>51.58</v>
      </c>
      <c r="AC13" s="82">
        <f>VLOOKUP($A25,dXdata!DATA,MATCH(AB$3,dXdata!IDS,0) + 1,FALSE)</f>
        <v>70.75</v>
      </c>
      <c r="AD13" s="82" t="e">
        <f>VLOOKUP($A13,dXdata!DATA,MATCH(AD$3,dXdata!IDS,0) + 1,FALSE)</f>
        <v>#N/A</v>
      </c>
      <c r="AE13" s="82"/>
      <c r="AF13" s="48">
        <f>VLOOKUP($A13,dXdata!DATA,MATCH(AF$3,dXdata!IDS,0) + 1,FALSE)</f>
        <v>1256.8405</v>
      </c>
      <c r="AG13" s="48">
        <f>VLOOKUP($A25,dXdata!DATA,MATCH(AF$3,dXdata!IDS,0) + 1,FALSE)</f>
        <v>1276.5274999999999</v>
      </c>
      <c r="AH13" s="47">
        <f>VLOOKUP($A13,dXdata!DATA,MATCH(AH$3,dXdata!IDS,0) + 1,FALSE)</f>
        <v>3.0464789806658787</v>
      </c>
      <c r="AI13" s="47"/>
      <c r="AJ13" s="82">
        <f>VLOOKUP($A13,dXdata!DATA,MATCH(AJ$3,dXdata!IDS,0) + 1,FALSE)</f>
        <v>3.2</v>
      </c>
      <c r="AK13" s="82"/>
      <c r="AL13" s="82">
        <f>VLOOKUP($A13,dXdata!DATA,MATCH(AL$3,dXdata!IDS,0) + 1,FALSE)</f>
        <v>1.25</v>
      </c>
      <c r="AM13" s="82"/>
      <c r="AN13" s="47">
        <f>VLOOKUP($A13,dXdata!DATA,MATCH(AN$3,dXdata!IDS,0) + 1,FALSE)</f>
        <v>6.9847279999999996</v>
      </c>
      <c r="AO13" s="47"/>
      <c r="AP13" s="47">
        <f>VLOOKUP($A13,dXdata!DATA,MATCH(AP$3,dXdata!IDS,0) + 1,FALSE)</f>
        <v>2.7345198208183898</v>
      </c>
      <c r="AQ13" s="47"/>
      <c r="AR13" s="84">
        <f>VLOOKUP($A13,dXdata!DATA,MATCH(AR$3,dXdata!IDS,0) + 1,FALSE)</f>
        <v>116.616759</v>
      </c>
      <c r="AS13" s="84" t="e">
        <f>VLOOKUP($A25,dXdata!DATA,MATCH(AR$3,dXdata!IDS,0) + 1,FALSE)</f>
        <v>#N/A</v>
      </c>
      <c r="AT13" s="48">
        <f>VLOOKUP($A13,dXdata!DATA,MATCH(AT$3,dXdata!IDS,0) + 1,FALSE)</f>
        <v>953</v>
      </c>
      <c r="AU13" s="48"/>
      <c r="AV13" s="48">
        <f>VLOOKUP($A13,dXdata!DATA,MATCH(AV$3,dXdata!IDS,0) + 1,FALSE)</f>
        <v>450</v>
      </c>
      <c r="AW13" s="48"/>
      <c r="AX13" s="48">
        <f>VLOOKUP($A13,dXdata!DATA,MATCH(AX$3,dXdata!IDS,0) + 1,FALSE)</f>
        <v>1467</v>
      </c>
      <c r="AY13" s="48"/>
      <c r="AZ13" s="48">
        <f>VLOOKUP($A13,dXdata!DATA,MATCH(AZ$3,dXdata!IDS,0) + 1,FALSE)</f>
        <v>475918</v>
      </c>
      <c r="BA13" s="48"/>
      <c r="BB13" s="85">
        <f>VLOOKUP($A13,dXdata!DATA,MATCH(BB$3,dXdata!IDS,0) + 1,FALSE)</f>
        <v>0.56336405529953915</v>
      </c>
      <c r="BC13" s="85"/>
      <c r="BD13" s="47">
        <f>VLOOKUP($A13,dXdata!DATA,MATCH(BD$3,dXdata!IDS,0) + 1,FALSE)</f>
        <v>6.8034641679294401</v>
      </c>
      <c r="BE13" s="47"/>
      <c r="BF13" s="47">
        <f>VLOOKUP($A13,dXdata!DATA,MATCH(BF$3,dXdata!IDS,0) + 1,FALSE)</f>
        <v>6.2290330000000003</v>
      </c>
      <c r="BG13" s="47"/>
      <c r="BH13" s="48">
        <f>VLOOKUP($A13,dXdata!DATA,MATCH(BH$3,dXdata!IDS,0) + 1,FALSE)</f>
        <v>334</v>
      </c>
      <c r="BI13" s="48"/>
      <c r="BJ13" s="48">
        <f>VLOOKUP($A13,dXdata!DATA,MATCH(BJ$3,dXdata!IDS,0) + 1,FALSE)</f>
        <v>171</v>
      </c>
      <c r="BK13" s="48"/>
      <c r="BL13" s="48">
        <f>VLOOKUP($A13,dXdata!DATA,MATCH(BL$3,dXdata!IDS,0) + 1,FALSE)</f>
        <v>11</v>
      </c>
      <c r="BM13" s="48"/>
      <c r="BN13" s="47">
        <f>VLOOKUP($A13,dXdata!DATA,MATCH(BN$3,dXdata!IDS,0) + 1,FALSE)</f>
        <v>337.90144084000002</v>
      </c>
    </row>
    <row r="14" spans="1:67" x14ac:dyDescent="0.25">
      <c r="A14" s="137">
        <v>43040</v>
      </c>
      <c r="B14" s="82">
        <f>VLOOKUP($A14,dXdata!DATA,MATCH(B$3,dXdata!IDS,0) + 1,FALSE)</f>
        <v>2.584933530280642</v>
      </c>
      <c r="C14" s="82">
        <f>VLOOKUP($A26,dXdata!DATA,MATCH(B$3,dXdata!IDS,0) + 1,FALSE)</f>
        <v>1.4398848092152639</v>
      </c>
      <c r="D14" s="47">
        <f>VLOOKUP($A14,dXdata!DATA,MATCH(D$3,dXdata!IDS,0) + 1,FALSE)</f>
        <v>2.0995334370140117</v>
      </c>
      <c r="E14" s="47">
        <f>VLOOKUP($A26,dXdata!DATA,MATCH(D$3,dXdata!IDS,0) + 1,FALSE)</f>
        <v>1.6755521706016685</v>
      </c>
      <c r="F14" s="47">
        <f>VLOOKUP($A14,dXdata!DATA,MATCH(F$3,dXdata!IDS,0) + 1,FALSE)</f>
        <v>7.7</v>
      </c>
      <c r="G14" s="47">
        <f>VLOOKUP($A26,dXdata!DATA,MATCH(F$3,dXdata!IDS,0) + 1,FALSE)</f>
        <v>7.4</v>
      </c>
      <c r="H14" s="47">
        <f>VLOOKUP($A14,dXdata!DATA,MATCH(H$3,dXdata!IDS,0) + 1,FALSE)</f>
        <v>5.7</v>
      </c>
      <c r="I14" s="47">
        <f>VLOOKUP($A26,dXdata!DATA,MATCH(H$3,dXdata!IDS,0) + 1,FALSE)</f>
        <v>5.3</v>
      </c>
      <c r="J14" s="47">
        <f>VLOOKUP($A14,dXdata!DATA,MATCH(J$3,dXdata!IDS,0) + 1,FALSE)</f>
        <v>848.1</v>
      </c>
      <c r="K14" s="47"/>
      <c r="L14" s="48">
        <f>VLOOKUP($A14,dXdata!DATA,MATCH(L$3,dXdata!IDS,0) + 1,FALSE)</f>
        <v>64090</v>
      </c>
      <c r="M14" s="48">
        <f>VLOOKUP($A26,dXdata!DATA,MATCH(L$3,dXdata!IDS,0) + 1,FALSE)</f>
        <v>49420</v>
      </c>
      <c r="N14" s="47">
        <f>VLOOKUP($A14,dXdata!DATA,MATCH(N$3,dXdata!IDS,0) + 1,FALSE)</f>
        <v>-34.555294598182371</v>
      </c>
      <c r="O14" s="47">
        <f>VLOOKUP($A26,dXdata!DATA,MATCH(N$3,dXdata!IDS,0) + 1,FALSE)</f>
        <v>-22.889686378530193</v>
      </c>
      <c r="P14" s="48">
        <f>VLOOKUP($A14,dXdata!DATA,MATCH(P$3,dXdata!IDS,0) + 1,FALSE)</f>
        <v>21800</v>
      </c>
      <c r="Q14" s="48">
        <f>VLOOKUP($A26,dXdata!DATA,MATCH(P$3,dXdata!IDS,0) + 1,FALSE)</f>
        <v>15350</v>
      </c>
      <c r="R14" s="47">
        <f>VLOOKUP($A14,dXdata!DATA,MATCH(R$3,dXdata!IDS,0) + 1,FALSE)</f>
        <v>-33.859223300970875</v>
      </c>
      <c r="S14" s="47">
        <f>VLOOKUP($A26,dXdata!DATA,MATCH(R$3,dXdata!IDS,0) + 1,FALSE)</f>
        <v>-29.587155963302749</v>
      </c>
      <c r="T14" s="82">
        <f>VLOOKUP($A14,dXdata!DATA,MATCH(T$3,dXdata!IDS,0) + 1,FALSE)</f>
        <v>2.340916584240027</v>
      </c>
      <c r="U14" s="82">
        <f>VLOOKUP($A26,dXdata!DATA,MATCH(T$3,dXdata!IDS,0) + 1,FALSE)</f>
        <v>3.3182989690721643</v>
      </c>
      <c r="V14" s="47">
        <f>VLOOKUP($A14,dXdata!DATA,MATCH(V$3,dXdata!IDS,0) + 1,FALSE)</f>
        <v>0.59529692558490943</v>
      </c>
      <c r="W14" s="47">
        <f>VLOOKUP($A26,dXdata!DATA,MATCH(V$3,dXdata!IDS,0) + 1,FALSE)</f>
        <v>1.4160095760731073</v>
      </c>
      <c r="X14" s="47">
        <f>VLOOKUP($A14,dXdata!DATA,MATCH(X$3,dXdata!IDS,0) + 1,FALSE)</f>
        <v>3.2258064516129004</v>
      </c>
      <c r="Y14" s="47">
        <f>VLOOKUP($A26,dXdata!DATA,MATCH(X$3,dXdata!IDS,0) + 1,FALSE)</f>
        <v>1.2499999999999956</v>
      </c>
      <c r="Z14" s="82">
        <f>VLOOKUP($A14,dXdata!DATA,MATCH(Z$3,dXdata!IDS,0) + 1,FALSE)</f>
        <v>3.5565579458709307</v>
      </c>
      <c r="AA14" s="82">
        <f>VLOOKUP($A26,dXdata!DATA,MATCH(Z$3,dXdata!IDS,0) + 1,FALSE)</f>
        <v>-1.6753224995813554E-2</v>
      </c>
      <c r="AB14" s="82">
        <f>VLOOKUP($A14,dXdata!DATA,MATCH(AB$3,dXdata!IDS,0) + 1,FALSE)</f>
        <v>56.64</v>
      </c>
      <c r="AC14" s="82">
        <f>VLOOKUP($A26,dXdata!DATA,MATCH(AB$3,dXdata!IDS,0) + 1,FALSE)</f>
        <v>56.96</v>
      </c>
      <c r="AD14" s="82" t="e">
        <f>VLOOKUP($A14,dXdata!DATA,MATCH(AD$3,dXdata!IDS,0) + 1,FALSE)</f>
        <v>#N/A</v>
      </c>
      <c r="AE14" s="82"/>
      <c r="AF14" s="48">
        <f>VLOOKUP($A14,dXdata!DATA,MATCH(AF$3,dXdata!IDS,0) + 1,FALSE)</f>
        <v>1258.5910833333332</v>
      </c>
      <c r="AG14" s="48">
        <f>VLOOKUP($A26,dXdata!DATA,MATCH(AF$3,dXdata!IDS,0) + 1,FALSE)</f>
        <v>1278.0580833333333</v>
      </c>
      <c r="AH14" s="47">
        <f>VLOOKUP($A14,dXdata!DATA,MATCH(AH$3,dXdata!IDS,0) + 1,FALSE)</f>
        <v>3.145708709909778</v>
      </c>
      <c r="AI14" s="47"/>
      <c r="AJ14" s="82">
        <f>VLOOKUP($A14,dXdata!DATA,MATCH(AJ$3,dXdata!IDS,0) + 1,FALSE)</f>
        <v>3.2</v>
      </c>
      <c r="AK14" s="82"/>
      <c r="AL14" s="82">
        <f>VLOOKUP($A14,dXdata!DATA,MATCH(AL$3,dXdata!IDS,0) + 1,FALSE)</f>
        <v>1.25</v>
      </c>
      <c r="AM14" s="82"/>
      <c r="AN14" s="47">
        <f>VLOOKUP($A14,dXdata!DATA,MATCH(AN$3,dXdata!IDS,0) + 1,FALSE)</f>
        <v>6.8971289999999996</v>
      </c>
      <c r="AO14" s="47"/>
      <c r="AP14" s="47">
        <f>VLOOKUP($A14,dXdata!DATA,MATCH(AP$3,dXdata!IDS,0) + 1,FALSE)</f>
        <v>2.7014138276780777</v>
      </c>
      <c r="AQ14" s="47"/>
      <c r="AR14" s="84">
        <f>VLOOKUP($A14,dXdata!DATA,MATCH(AR$3,dXdata!IDS,0) + 1,FALSE)</f>
        <v>121.054918</v>
      </c>
      <c r="AS14" s="84" t="e">
        <f>VLOOKUP($A26,dXdata!DATA,MATCH(AR$3,dXdata!IDS,0) + 1,FALSE)</f>
        <v>#N/A</v>
      </c>
      <c r="AT14" s="48">
        <f>VLOOKUP($A14,dXdata!DATA,MATCH(AT$3,dXdata!IDS,0) + 1,FALSE)</f>
        <v>1504</v>
      </c>
      <c r="AU14" s="48"/>
      <c r="AV14" s="48">
        <f>VLOOKUP($A14,dXdata!DATA,MATCH(AV$3,dXdata!IDS,0) + 1,FALSE)</f>
        <v>403</v>
      </c>
      <c r="AW14" s="48"/>
      <c r="AX14" s="48">
        <f>VLOOKUP($A14,dXdata!DATA,MATCH(AX$3,dXdata!IDS,0) + 1,FALSE)</f>
        <v>1411</v>
      </c>
      <c r="AY14" s="48"/>
      <c r="AZ14" s="48">
        <f>VLOOKUP($A14,dXdata!DATA,MATCH(AZ$3,dXdata!IDS,0) + 1,FALSE)</f>
        <v>461970</v>
      </c>
      <c r="BA14" s="48"/>
      <c r="BB14" s="85">
        <f>VLOOKUP($A14,dXdata!DATA,MATCH(BB$3,dXdata!IDS,0) + 1,FALSE)</f>
        <v>0.68461911693352728</v>
      </c>
      <c r="BC14" s="85"/>
      <c r="BD14" s="47">
        <f>VLOOKUP($A14,dXdata!DATA,MATCH(BD$3,dXdata!IDS,0) + 1,FALSE)</f>
        <v>6.7363336644559464</v>
      </c>
      <c r="BE14" s="47"/>
      <c r="BF14" s="47">
        <f>VLOOKUP($A14,dXdata!DATA,MATCH(BF$3,dXdata!IDS,0) + 1,FALSE)</f>
        <v>6.4034659999999999</v>
      </c>
      <c r="BG14" s="47"/>
      <c r="BH14" s="48">
        <f>VLOOKUP($A14,dXdata!DATA,MATCH(BH$3,dXdata!IDS,0) + 1,FALSE)</f>
        <v>612</v>
      </c>
      <c r="BI14" s="48"/>
      <c r="BJ14" s="48">
        <f>VLOOKUP($A14,dXdata!DATA,MATCH(BJ$3,dXdata!IDS,0) + 1,FALSE)</f>
        <v>130</v>
      </c>
      <c r="BK14" s="48"/>
      <c r="BL14" s="48">
        <f>VLOOKUP($A14,dXdata!DATA,MATCH(BL$3,dXdata!IDS,0) + 1,FALSE)</f>
        <v>15</v>
      </c>
      <c r="BM14" s="48"/>
      <c r="BN14" s="47">
        <f>VLOOKUP($A14,dXdata!DATA,MATCH(BN$3,dXdata!IDS,0) + 1,FALSE)</f>
        <v>377.48615973</v>
      </c>
    </row>
    <row r="15" spans="1:67" x14ac:dyDescent="0.25">
      <c r="A15" s="137">
        <v>43070</v>
      </c>
      <c r="B15" s="82">
        <f>VLOOKUP($A15,dXdata!DATA,MATCH(B$3,dXdata!IDS,0) + 1,FALSE)</f>
        <v>1.9955654101995401</v>
      </c>
      <c r="C15" s="82">
        <f>VLOOKUP($A27,dXdata!DATA,MATCH(B$3,dXdata!IDS,0) + 1,FALSE)</f>
        <v>1.9565217391304346</v>
      </c>
      <c r="D15" s="47">
        <f>VLOOKUP($A15,dXdata!DATA,MATCH(D$3,dXdata!IDS,0) + 1,FALSE)</f>
        <v>1.8691588785046731</v>
      </c>
      <c r="E15" s="47">
        <f>VLOOKUP($A27,dXdata!DATA,MATCH(D$3,dXdata!IDS,0) + 1,FALSE)</f>
        <v>1.9877675840978437</v>
      </c>
      <c r="F15" s="47">
        <f>VLOOKUP($A15,dXdata!DATA,MATCH(F$3,dXdata!IDS,0) + 1,FALSE)</f>
        <v>7.7</v>
      </c>
      <c r="G15" s="47">
        <f>VLOOKUP($A27,dXdata!DATA,MATCH(F$3,dXdata!IDS,0) + 1,FALSE)</f>
        <v>7</v>
      </c>
      <c r="H15" s="47">
        <f>VLOOKUP($A15,dXdata!DATA,MATCH(H$3,dXdata!IDS,0) + 1,FALSE)</f>
        <v>5.7</v>
      </c>
      <c r="I15" s="47">
        <f>VLOOKUP($A27,dXdata!DATA,MATCH(H$3,dXdata!IDS,0) + 1,FALSE)</f>
        <v>5.2</v>
      </c>
      <c r="J15" s="47">
        <f>VLOOKUP($A15,dXdata!DATA,MATCH(J$3,dXdata!IDS,0) + 1,FALSE)</f>
        <v>854.5</v>
      </c>
      <c r="K15" s="47"/>
      <c r="L15" s="48">
        <f>VLOOKUP($A15,dXdata!DATA,MATCH(L$3,dXdata!IDS,0) + 1,FALSE)</f>
        <v>62670</v>
      </c>
      <c r="M15" s="48">
        <f>VLOOKUP($A27,dXdata!DATA,MATCH(L$3,dXdata!IDS,0) + 1,FALSE)</f>
        <v>48940</v>
      </c>
      <c r="N15" s="47">
        <f>VLOOKUP($A15,dXdata!DATA,MATCH(N$3,dXdata!IDS,0) + 1,FALSE)</f>
        <v>-37.034060082387221</v>
      </c>
      <c r="O15" s="47">
        <f>VLOOKUP($A27,dXdata!DATA,MATCH(N$3,dXdata!IDS,0) + 1,FALSE)</f>
        <v>-21.908409127174089</v>
      </c>
      <c r="P15" s="48">
        <f>VLOOKUP($A15,dXdata!DATA,MATCH(P$3,dXdata!IDS,0) + 1,FALSE)</f>
        <v>21140</v>
      </c>
      <c r="Q15" s="48">
        <f>VLOOKUP($A27,dXdata!DATA,MATCH(P$3,dXdata!IDS,0) + 1,FALSE)</f>
        <v>15080</v>
      </c>
      <c r="R15" s="47">
        <f>VLOOKUP($A15,dXdata!DATA,MATCH(R$3,dXdata!IDS,0) + 1,FALSE)</f>
        <v>-37.083333333333336</v>
      </c>
      <c r="S15" s="47">
        <f>VLOOKUP($A27,dXdata!DATA,MATCH(R$3,dXdata!IDS,0) + 1,FALSE)</f>
        <v>-28.666035950804158</v>
      </c>
      <c r="T15" s="82">
        <f>VLOOKUP($A15,dXdata!DATA,MATCH(T$3,dXdata!IDS,0) + 1,FALSE)</f>
        <v>3.3486539724228548</v>
      </c>
      <c r="U15" s="82">
        <f>VLOOKUP($A27,dXdata!DATA,MATCH(T$3,dXdata!IDS,0) + 1,FALSE)</f>
        <v>1.5247776365946653</v>
      </c>
      <c r="V15" s="47">
        <f>VLOOKUP($A15,dXdata!DATA,MATCH(V$3,dXdata!IDS,0) + 1,FALSE)</f>
        <v>1.7763496756121766</v>
      </c>
      <c r="W15" s="47">
        <f>VLOOKUP($A27,dXdata!DATA,MATCH(V$3,dXdata!IDS,0) + 1,FALSE)</f>
        <v>-0.50230702082553202</v>
      </c>
      <c r="X15" s="47">
        <f>VLOOKUP($A15,dXdata!DATA,MATCH(X$3,dXdata!IDS,0) + 1,FALSE)</f>
        <v>2.8753993610223683</v>
      </c>
      <c r="Y15" s="47">
        <f>VLOOKUP($A27,dXdata!DATA,MATCH(X$3,dXdata!IDS,0) + 1,FALSE)</f>
        <v>1.2422360248447228</v>
      </c>
      <c r="Z15" s="82">
        <f>VLOOKUP($A15,dXdata!DATA,MATCH(Z$3,dXdata!IDS,0) + 1,FALSE)</f>
        <v>3.7884017949603166</v>
      </c>
      <c r="AA15" s="82">
        <f>VLOOKUP($A27,dXdata!DATA,MATCH(Z$3,dXdata!IDS,0) + 1,FALSE)</f>
        <v>-2.494387627837158E-2</v>
      </c>
      <c r="AB15" s="82">
        <f>VLOOKUP($A15,dXdata!DATA,MATCH(AB$3,dXdata!IDS,0) + 1,FALSE)</f>
        <v>57.88</v>
      </c>
      <c r="AC15" s="82">
        <f>VLOOKUP($A27,dXdata!DATA,MATCH(AB$3,dXdata!IDS,0) + 1,FALSE)</f>
        <v>49.52</v>
      </c>
      <c r="AD15" s="82" t="e">
        <f>VLOOKUP($A15,dXdata!DATA,MATCH(AD$3,dXdata!IDS,0) + 1,FALSE)</f>
        <v>#N/A</v>
      </c>
      <c r="AE15" s="82"/>
      <c r="AF15" s="48">
        <f>VLOOKUP($A15,dXdata!DATA,MATCH(AF$3,dXdata!IDS,0) + 1,FALSE)</f>
        <v>1260.3416666666667</v>
      </c>
      <c r="AG15" s="48">
        <f>VLOOKUP($A27,dXdata!DATA,MATCH(AF$3,dXdata!IDS,0) + 1,FALSE)</f>
        <v>1279.5886666666668</v>
      </c>
      <c r="AH15" s="47">
        <f>VLOOKUP($A15,dXdata!DATA,MATCH(AH$3,dXdata!IDS,0) + 1,FALSE)</f>
        <v>3.1327822924175797</v>
      </c>
      <c r="AI15" s="47"/>
      <c r="AJ15" s="82">
        <f>VLOOKUP($A15,dXdata!DATA,MATCH(AJ$3,dXdata!IDS,0) + 1,FALSE)</f>
        <v>3.2</v>
      </c>
      <c r="AK15" s="82"/>
      <c r="AL15" s="82">
        <f>VLOOKUP($A15,dXdata!DATA,MATCH(AL$3,dXdata!IDS,0) + 1,FALSE)</f>
        <v>1.25</v>
      </c>
      <c r="AM15" s="82"/>
      <c r="AN15" s="47">
        <f>VLOOKUP($A15,dXdata!DATA,MATCH(AN$3,dXdata!IDS,0) + 1,FALSE)</f>
        <v>6.8710519999999997</v>
      </c>
      <c r="AO15" s="47"/>
      <c r="AP15" s="47">
        <f>VLOOKUP($A15,dXdata!DATA,MATCH(AP$3,dXdata!IDS,0) + 1,FALSE)</f>
        <v>2.6805930444384249</v>
      </c>
      <c r="AQ15" s="47"/>
      <c r="AR15" s="84">
        <f>VLOOKUP($A15,dXdata!DATA,MATCH(AR$3,dXdata!IDS,0) + 1,FALSE)</f>
        <v>128.33478099999999</v>
      </c>
      <c r="AS15" s="84" t="e">
        <f>VLOOKUP($A27,dXdata!DATA,MATCH(AR$3,dXdata!IDS,0) + 1,FALSE)</f>
        <v>#N/A</v>
      </c>
      <c r="AT15" s="48">
        <f>VLOOKUP($A15,dXdata!DATA,MATCH(AT$3,dXdata!IDS,0) + 1,FALSE)</f>
        <v>683</v>
      </c>
      <c r="AU15" s="48"/>
      <c r="AV15" s="48">
        <f>VLOOKUP($A15,dXdata!DATA,MATCH(AV$3,dXdata!IDS,0) + 1,FALSE)</f>
        <v>350</v>
      </c>
      <c r="AW15" s="48"/>
      <c r="AX15" s="48">
        <f>VLOOKUP($A15,dXdata!DATA,MATCH(AX$3,dXdata!IDS,0) + 1,FALSE)</f>
        <v>1006</v>
      </c>
      <c r="AY15" s="48"/>
      <c r="AZ15" s="48">
        <f>VLOOKUP($A15,dXdata!DATA,MATCH(AZ$3,dXdata!IDS,0) + 1,FALSE)</f>
        <v>451587</v>
      </c>
      <c r="BA15" s="48"/>
      <c r="BB15" s="85">
        <f>VLOOKUP($A15,dXdata!DATA,MATCH(BB$3,dXdata!IDS,0) + 1,FALSE)</f>
        <v>0.823240589198036</v>
      </c>
      <c r="BC15" s="85"/>
      <c r="BD15" s="47">
        <f>VLOOKUP($A15,dXdata!DATA,MATCH(BD$3,dXdata!IDS,0) + 1,FALSE)</f>
        <v>6.7438825287739705</v>
      </c>
      <c r="BE15" s="47"/>
      <c r="BF15" s="47">
        <f>VLOOKUP($A15,dXdata!DATA,MATCH(BF$3,dXdata!IDS,0) + 1,FALSE)</f>
        <v>6.4719239999999996</v>
      </c>
      <c r="BG15" s="47"/>
      <c r="BH15" s="48">
        <f>VLOOKUP($A15,dXdata!DATA,MATCH(BH$3,dXdata!IDS,0) + 1,FALSE)</f>
        <v>162</v>
      </c>
      <c r="BI15" s="48"/>
      <c r="BJ15" s="48">
        <f>VLOOKUP($A15,dXdata!DATA,MATCH(BJ$3,dXdata!IDS,0) + 1,FALSE)</f>
        <v>112</v>
      </c>
      <c r="BK15" s="48"/>
      <c r="BL15" s="48">
        <f>VLOOKUP($A15,dXdata!DATA,MATCH(BL$3,dXdata!IDS,0) + 1,FALSE)</f>
        <v>9</v>
      </c>
      <c r="BM15" s="48"/>
      <c r="BN15" s="47">
        <f>VLOOKUP($A15,dXdata!DATA,MATCH(BN$3,dXdata!IDS,0) + 1,FALSE)</f>
        <v>296.04393754</v>
      </c>
    </row>
    <row r="16" spans="1:67" x14ac:dyDescent="0.25">
      <c r="A16" s="46">
        <v>43101</v>
      </c>
      <c r="C16" s="82"/>
      <c r="E16" s="47"/>
      <c r="G16" s="47"/>
      <c r="I16" s="47"/>
      <c r="K16" s="47"/>
      <c r="M16" s="48"/>
      <c r="O16" s="47"/>
      <c r="Q16" s="48"/>
      <c r="S16" s="47"/>
      <c r="U16" s="82"/>
      <c r="W16" s="47"/>
      <c r="Y16" s="47"/>
      <c r="AA16" s="82"/>
      <c r="AC16" s="82"/>
      <c r="AE16" s="82"/>
      <c r="AG16" s="48"/>
      <c r="AI16" s="47"/>
      <c r="AK16" s="82"/>
      <c r="AM16" s="82"/>
      <c r="AO16" s="47"/>
      <c r="AQ16" s="47"/>
      <c r="AS16" s="84"/>
      <c r="AU16" s="48"/>
      <c r="AW16" s="48"/>
      <c r="AY16" s="48"/>
      <c r="BA16" s="48"/>
      <c r="BC16" s="85"/>
      <c r="BE16" s="47"/>
      <c r="BG16" s="47"/>
      <c r="BI16" s="48"/>
      <c r="BK16" s="48"/>
      <c r="BM16" s="48"/>
    </row>
    <row r="17" spans="1:65" x14ac:dyDescent="0.25">
      <c r="A17" s="46">
        <v>43132</v>
      </c>
      <c r="C17" s="82"/>
      <c r="E17" s="47"/>
      <c r="G17" s="47"/>
      <c r="I17" s="47"/>
      <c r="K17" s="47"/>
      <c r="M17" s="48"/>
      <c r="O17" s="47"/>
      <c r="Q17" s="48"/>
      <c r="S17" s="47"/>
      <c r="U17" s="82"/>
      <c r="W17" s="47"/>
      <c r="Y17" s="47"/>
      <c r="AA17" s="82"/>
      <c r="AC17" s="82"/>
      <c r="AE17" s="82"/>
      <c r="AG17" s="48"/>
      <c r="AI17" s="47"/>
      <c r="AK17" s="82"/>
      <c r="AM17" s="82"/>
      <c r="AO17" s="47"/>
      <c r="AQ17" s="47"/>
      <c r="AS17" s="84"/>
      <c r="AU17" s="48"/>
      <c r="AW17" s="48"/>
      <c r="AY17" s="48"/>
      <c r="BA17" s="48"/>
      <c r="BC17" s="85"/>
      <c r="BE17" s="47"/>
      <c r="BG17" s="47"/>
      <c r="BI17" s="48"/>
      <c r="BK17" s="48"/>
      <c r="BM17" s="48"/>
    </row>
    <row r="18" spans="1:65" x14ac:dyDescent="0.25">
      <c r="A18" s="46">
        <v>43160</v>
      </c>
      <c r="C18" s="82"/>
      <c r="E18" s="47"/>
      <c r="G18" s="47"/>
      <c r="I18" s="47"/>
      <c r="K18" s="47"/>
      <c r="M18" s="48"/>
      <c r="O18" s="47"/>
      <c r="Q18" s="48"/>
      <c r="S18" s="47"/>
      <c r="U18" s="82"/>
      <c r="W18" s="47"/>
      <c r="Y18" s="47"/>
      <c r="AA18" s="82"/>
      <c r="AC18" s="82"/>
      <c r="AE18" s="82"/>
      <c r="AG18" s="48"/>
      <c r="AI18" s="47"/>
      <c r="AK18" s="82"/>
      <c r="AM18" s="82"/>
      <c r="AO18" s="47"/>
      <c r="AQ18" s="47"/>
      <c r="AS18" s="84"/>
      <c r="AU18" s="48"/>
      <c r="AW18" s="48"/>
      <c r="AY18" s="48"/>
      <c r="BA18" s="48"/>
      <c r="BC18" s="85"/>
      <c r="BE18" s="47"/>
      <c r="BG18" s="47"/>
      <c r="BI18" s="48"/>
      <c r="BK18" s="48"/>
      <c r="BM18" s="48"/>
    </row>
    <row r="19" spans="1:65" x14ac:dyDescent="0.25">
      <c r="A19" s="46">
        <v>43191</v>
      </c>
      <c r="B19" s="82">
        <f>VLOOKUP($A19,dXdata!DATA,MATCH(B$3,dXdata!IDS,0) + 1,FALSE)</f>
        <v>2.3930384336475541</v>
      </c>
      <c r="C19" s="82"/>
    </row>
    <row r="20" spans="1:65" x14ac:dyDescent="0.25">
      <c r="A20" s="46">
        <v>43221</v>
      </c>
      <c r="B20" s="82">
        <f>VLOOKUP($A20,dXdata!DATA,MATCH(B$3,dXdata!IDS,0) + 1,FALSE)</f>
        <v>2.6124818577648812</v>
      </c>
      <c r="C20" s="82"/>
    </row>
    <row r="21" spans="1:65" x14ac:dyDescent="0.25">
      <c r="A21" s="46">
        <v>43252</v>
      </c>
      <c r="B21" s="82">
        <f>VLOOKUP($A21,dXdata!DATA,MATCH(B$3,dXdata!IDS,0) + 1,FALSE)</f>
        <v>2.6181818181818084</v>
      </c>
      <c r="C21" s="82"/>
    </row>
    <row r="22" spans="1:65" x14ac:dyDescent="0.25">
      <c r="A22" s="46">
        <v>43282</v>
      </c>
      <c r="B22" s="82">
        <f>VLOOKUP($A22,dXdata!DATA,MATCH(B$3,dXdata!IDS,0) + 1,FALSE)</f>
        <v>3.3405954974582652</v>
      </c>
      <c r="C22" s="82"/>
    </row>
    <row r="23" spans="1:65" x14ac:dyDescent="0.25">
      <c r="A23" s="46">
        <v>43313</v>
      </c>
      <c r="B23" s="82">
        <f>VLOOKUP($A23,dXdata!DATA,MATCH(B$3,dXdata!IDS,0) + 1,FALSE)</f>
        <v>2.9710144927536097</v>
      </c>
      <c r="C23" s="82"/>
    </row>
    <row r="24" spans="1:65" x14ac:dyDescent="0.25">
      <c r="A24" s="46">
        <v>43344</v>
      </c>
      <c r="B24" s="82">
        <f>VLOOKUP($A24,dXdata!DATA,MATCH(B$3,dXdata!IDS,0) + 1,FALSE)</f>
        <v>2.7616279069767602</v>
      </c>
      <c r="C24" s="82"/>
    </row>
    <row r="25" spans="1:65" x14ac:dyDescent="0.25">
      <c r="A25" s="46">
        <v>43374</v>
      </c>
      <c r="B25" s="82">
        <f>VLOOKUP($A25,dXdata!DATA,MATCH(B$3,dXdata!IDS,0) + 1,FALSE)</f>
        <v>2.532561505065134</v>
      </c>
      <c r="C25" s="82"/>
    </row>
    <row r="26" spans="1:65" x14ac:dyDescent="0.25">
      <c r="A26" s="46">
        <v>43405</v>
      </c>
      <c r="B26" s="82">
        <f>VLOOKUP($A26,dXdata!DATA,MATCH(B$3,dXdata!IDS,0) + 1,FALSE)</f>
        <v>1.4398848092152639</v>
      </c>
      <c r="C26" s="82"/>
    </row>
    <row r="27" spans="1:65" x14ac:dyDescent="0.25">
      <c r="A27" s="46">
        <v>43435</v>
      </c>
      <c r="B27" s="82">
        <f>VLOOKUP($A27,dXdata!DATA,MATCH(B$3,dXdata!IDS,0) + 1,FALSE)</f>
        <v>1.9565217391304346</v>
      </c>
      <c r="C27" s="82"/>
    </row>
    <row r="28" spans="1:65" x14ac:dyDescent="0.25">
      <c r="A28" s="46">
        <v>43466</v>
      </c>
      <c r="B28" s="82">
        <f>VLOOKUP($A28,dXdata!DATA,MATCH(B$3,dXdata!IDS,0) + 1,FALSE)</f>
        <v>1.0050251256281229</v>
      </c>
      <c r="C28" s="8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107"/>
  <sheetViews>
    <sheetView workbookViewId="0">
      <selection activeCell="A12" sqref="A12"/>
    </sheetView>
  </sheetViews>
  <sheetFormatPr defaultColWidth="14.7109375" defaultRowHeight="12.75" x14ac:dyDescent="0.2"/>
  <cols>
    <col min="1" max="1" width="14.7109375" style="41" customWidth="1"/>
    <col min="2" max="256" width="14.7109375" style="41"/>
    <col min="257" max="257" width="14.7109375" style="41" customWidth="1"/>
    <col min="258" max="512" width="14.7109375" style="41"/>
    <col min="513" max="513" width="14.7109375" style="41" customWidth="1"/>
    <col min="514" max="768" width="14.7109375" style="41"/>
    <col min="769" max="769" width="14.7109375" style="41" customWidth="1"/>
    <col min="770" max="1024" width="14.7109375" style="41"/>
    <col min="1025" max="1025" width="14.7109375" style="41" customWidth="1"/>
    <col min="1026" max="1280" width="14.7109375" style="41"/>
    <col min="1281" max="1281" width="14.7109375" style="41" customWidth="1"/>
    <col min="1282" max="1536" width="14.7109375" style="41"/>
    <col min="1537" max="1537" width="14.7109375" style="41" customWidth="1"/>
    <col min="1538" max="1792" width="14.7109375" style="41"/>
    <col min="1793" max="1793" width="14.7109375" style="41" customWidth="1"/>
    <col min="1794" max="2048" width="14.7109375" style="41"/>
    <col min="2049" max="2049" width="14.7109375" style="41" customWidth="1"/>
    <col min="2050" max="2304" width="14.7109375" style="41"/>
    <col min="2305" max="2305" width="14.7109375" style="41" customWidth="1"/>
    <col min="2306" max="2560" width="14.7109375" style="41"/>
    <col min="2561" max="2561" width="14.7109375" style="41" customWidth="1"/>
    <col min="2562" max="2816" width="14.7109375" style="41"/>
    <col min="2817" max="2817" width="14.7109375" style="41" customWidth="1"/>
    <col min="2818" max="3072" width="14.7109375" style="41"/>
    <col min="3073" max="3073" width="14.7109375" style="41" customWidth="1"/>
    <col min="3074" max="3328" width="14.7109375" style="41"/>
    <col min="3329" max="3329" width="14.7109375" style="41" customWidth="1"/>
    <col min="3330" max="3584" width="14.7109375" style="41"/>
    <col min="3585" max="3585" width="14.7109375" style="41" customWidth="1"/>
    <col min="3586" max="3840" width="14.7109375" style="41"/>
    <col min="3841" max="3841" width="14.7109375" style="41" customWidth="1"/>
    <col min="3842" max="4096" width="14.7109375" style="41"/>
    <col min="4097" max="4097" width="14.7109375" style="41" customWidth="1"/>
    <col min="4098" max="4352" width="14.7109375" style="41"/>
    <col min="4353" max="4353" width="14.7109375" style="41" customWidth="1"/>
    <col min="4354" max="4608" width="14.7109375" style="41"/>
    <col min="4609" max="4609" width="14.7109375" style="41" customWidth="1"/>
    <col min="4610" max="4864" width="14.7109375" style="41"/>
    <col min="4865" max="4865" width="14.7109375" style="41" customWidth="1"/>
    <col min="4866" max="5120" width="14.7109375" style="41"/>
    <col min="5121" max="5121" width="14.7109375" style="41" customWidth="1"/>
    <col min="5122" max="5376" width="14.7109375" style="41"/>
    <col min="5377" max="5377" width="14.7109375" style="41" customWidth="1"/>
    <col min="5378" max="5632" width="14.7109375" style="41"/>
    <col min="5633" max="5633" width="14.7109375" style="41" customWidth="1"/>
    <col min="5634" max="5888" width="14.7109375" style="41"/>
    <col min="5889" max="5889" width="14.7109375" style="41" customWidth="1"/>
    <col min="5890" max="6144" width="14.7109375" style="41"/>
    <col min="6145" max="6145" width="14.7109375" style="41" customWidth="1"/>
    <col min="6146" max="6400" width="14.7109375" style="41"/>
    <col min="6401" max="6401" width="14.7109375" style="41" customWidth="1"/>
    <col min="6402" max="6656" width="14.7109375" style="41"/>
    <col min="6657" max="6657" width="14.7109375" style="41" customWidth="1"/>
    <col min="6658" max="6912" width="14.7109375" style="41"/>
    <col min="6913" max="6913" width="14.7109375" style="41" customWidth="1"/>
    <col min="6914" max="7168" width="14.7109375" style="41"/>
    <col min="7169" max="7169" width="14.7109375" style="41" customWidth="1"/>
    <col min="7170" max="7424" width="14.7109375" style="41"/>
    <col min="7425" max="7425" width="14.7109375" style="41" customWidth="1"/>
    <col min="7426" max="7680" width="14.7109375" style="41"/>
    <col min="7681" max="7681" width="14.7109375" style="41" customWidth="1"/>
    <col min="7682" max="7936" width="14.7109375" style="41"/>
    <col min="7937" max="7937" width="14.7109375" style="41" customWidth="1"/>
    <col min="7938" max="8192" width="14.7109375" style="41"/>
    <col min="8193" max="8193" width="14.7109375" style="41" customWidth="1"/>
    <col min="8194" max="8448" width="14.7109375" style="41"/>
    <col min="8449" max="8449" width="14.7109375" style="41" customWidth="1"/>
    <col min="8450" max="8704" width="14.7109375" style="41"/>
    <col min="8705" max="8705" width="14.7109375" style="41" customWidth="1"/>
    <col min="8706" max="8960" width="14.7109375" style="41"/>
    <col min="8961" max="8961" width="14.7109375" style="41" customWidth="1"/>
    <col min="8962" max="9216" width="14.7109375" style="41"/>
    <col min="9217" max="9217" width="14.7109375" style="41" customWidth="1"/>
    <col min="9218" max="9472" width="14.7109375" style="41"/>
    <col min="9473" max="9473" width="14.7109375" style="41" customWidth="1"/>
    <col min="9474" max="9728" width="14.7109375" style="41"/>
    <col min="9729" max="9729" width="14.7109375" style="41" customWidth="1"/>
    <col min="9730" max="9984" width="14.7109375" style="41"/>
    <col min="9985" max="9985" width="14.7109375" style="41" customWidth="1"/>
    <col min="9986" max="10240" width="14.7109375" style="41"/>
    <col min="10241" max="10241" width="14.7109375" style="41" customWidth="1"/>
    <col min="10242" max="10496" width="14.7109375" style="41"/>
    <col min="10497" max="10497" width="14.7109375" style="41" customWidth="1"/>
    <col min="10498" max="10752" width="14.7109375" style="41"/>
    <col min="10753" max="10753" width="14.7109375" style="41" customWidth="1"/>
    <col min="10754" max="11008" width="14.7109375" style="41"/>
    <col min="11009" max="11009" width="14.7109375" style="41" customWidth="1"/>
    <col min="11010" max="11264" width="14.7109375" style="41"/>
    <col min="11265" max="11265" width="14.7109375" style="41" customWidth="1"/>
    <col min="11266" max="11520" width="14.7109375" style="41"/>
    <col min="11521" max="11521" width="14.7109375" style="41" customWidth="1"/>
    <col min="11522" max="11776" width="14.7109375" style="41"/>
    <col min="11777" max="11777" width="14.7109375" style="41" customWidth="1"/>
    <col min="11778" max="12032" width="14.7109375" style="41"/>
    <col min="12033" max="12033" width="14.7109375" style="41" customWidth="1"/>
    <col min="12034" max="12288" width="14.7109375" style="41"/>
    <col min="12289" max="12289" width="14.7109375" style="41" customWidth="1"/>
    <col min="12290" max="12544" width="14.7109375" style="41"/>
    <col min="12545" max="12545" width="14.7109375" style="41" customWidth="1"/>
    <col min="12546" max="12800" width="14.7109375" style="41"/>
    <col min="12801" max="12801" width="14.7109375" style="41" customWidth="1"/>
    <col min="12802" max="13056" width="14.7109375" style="41"/>
    <col min="13057" max="13057" width="14.7109375" style="41" customWidth="1"/>
    <col min="13058" max="13312" width="14.7109375" style="41"/>
    <col min="13313" max="13313" width="14.7109375" style="41" customWidth="1"/>
    <col min="13314" max="13568" width="14.7109375" style="41"/>
    <col min="13569" max="13569" width="14.7109375" style="41" customWidth="1"/>
    <col min="13570" max="13824" width="14.7109375" style="41"/>
    <col min="13825" max="13825" width="14.7109375" style="41" customWidth="1"/>
    <col min="13826" max="14080" width="14.7109375" style="41"/>
    <col min="14081" max="14081" width="14.7109375" style="41" customWidth="1"/>
    <col min="14082" max="14336" width="14.7109375" style="41"/>
    <col min="14337" max="14337" width="14.7109375" style="41" customWidth="1"/>
    <col min="14338" max="14592" width="14.7109375" style="41"/>
    <col min="14593" max="14593" width="14.7109375" style="41" customWidth="1"/>
    <col min="14594" max="14848" width="14.7109375" style="41"/>
    <col min="14849" max="14849" width="14.7109375" style="41" customWidth="1"/>
    <col min="14850" max="15104" width="14.7109375" style="41"/>
    <col min="15105" max="15105" width="14.7109375" style="41" customWidth="1"/>
    <col min="15106" max="15360" width="14.7109375" style="41"/>
    <col min="15361" max="15361" width="14.7109375" style="41" customWidth="1"/>
    <col min="15362" max="15616" width="14.7109375" style="41"/>
    <col min="15617" max="15617" width="14.7109375" style="41" customWidth="1"/>
    <col min="15618" max="15872" width="14.7109375" style="41"/>
    <col min="15873" max="15873" width="14.7109375" style="41" customWidth="1"/>
    <col min="15874" max="16128" width="14.7109375" style="41"/>
    <col min="16129" max="16129" width="14.7109375" style="41" customWidth="1"/>
    <col min="16130" max="16384" width="14.7109375" style="41"/>
  </cols>
  <sheetData>
    <row r="1" spans="1:34" s="15" customFormat="1" ht="18.75" x14ac:dyDescent="0.3">
      <c r="A1" s="14" t="s">
        <v>62</v>
      </c>
    </row>
    <row r="2" spans="1:34" s="18" customFormat="1" ht="24.95" customHeight="1" x14ac:dyDescent="0.25">
      <c r="A2" s="16"/>
      <c r="B2" s="17" t="s">
        <v>63</v>
      </c>
      <c r="D2" s="19"/>
      <c r="E2" s="20"/>
      <c r="F2" s="20"/>
    </row>
    <row r="3" spans="1:34" s="22" customFormat="1" x14ac:dyDescent="0.2">
      <c r="A3" s="21" t="s">
        <v>71</v>
      </c>
      <c r="E3" s="23"/>
    </row>
    <row r="4" spans="1:34" s="22" customFormat="1" ht="11.25" x14ac:dyDescent="0.15">
      <c r="A4" s="21" t="s">
        <v>64</v>
      </c>
      <c r="B4" s="24" t="s">
        <v>72</v>
      </c>
    </row>
    <row r="5" spans="1:34" s="22" customFormat="1" ht="11.25" x14ac:dyDescent="0.15">
      <c r="A5" s="21" t="s">
        <v>65</v>
      </c>
      <c r="B5" s="24" t="s">
        <v>147</v>
      </c>
    </row>
    <row r="6" spans="1:34" s="22" customFormat="1" ht="11.25" x14ac:dyDescent="0.15">
      <c r="A6" s="21" t="s">
        <v>88</v>
      </c>
      <c r="B6" s="24" t="s">
        <v>89</v>
      </c>
      <c r="G6" s="25"/>
    </row>
    <row r="7" spans="1:34" s="27" customFormat="1" ht="18" x14ac:dyDescent="0.15">
      <c r="A7" s="26" t="s">
        <v>66</v>
      </c>
      <c r="B7" s="27" t="s">
        <v>90</v>
      </c>
      <c r="C7" s="27" t="s">
        <v>91</v>
      </c>
      <c r="D7" s="27" t="s">
        <v>73</v>
      </c>
      <c r="E7" s="27" t="s">
        <v>74</v>
      </c>
      <c r="F7" s="27" t="s">
        <v>75</v>
      </c>
      <c r="G7" s="27" t="s">
        <v>76</v>
      </c>
      <c r="H7" s="27" t="s">
        <v>77</v>
      </c>
      <c r="I7" s="27" t="s">
        <v>78</v>
      </c>
      <c r="J7" s="27" t="s">
        <v>79</v>
      </c>
      <c r="K7" s="27" t="s">
        <v>92</v>
      </c>
      <c r="L7" s="27" t="s">
        <v>93</v>
      </c>
      <c r="M7" s="27" t="s">
        <v>94</v>
      </c>
      <c r="N7" s="27" t="s">
        <v>95</v>
      </c>
      <c r="O7" s="27" t="s">
        <v>96</v>
      </c>
      <c r="P7" s="27" t="s">
        <v>97</v>
      </c>
      <c r="Q7" s="27" t="s">
        <v>98</v>
      </c>
      <c r="R7" s="27" t="s">
        <v>99</v>
      </c>
      <c r="S7" s="27" t="s">
        <v>100</v>
      </c>
      <c r="T7" s="27" t="s">
        <v>101</v>
      </c>
      <c r="U7" s="27" t="s">
        <v>102</v>
      </c>
      <c r="V7" s="27" t="s">
        <v>103</v>
      </c>
      <c r="W7" s="27" t="s">
        <v>104</v>
      </c>
      <c r="X7" s="27" t="s">
        <v>105</v>
      </c>
      <c r="Y7" s="27" t="s">
        <v>106</v>
      </c>
      <c r="Z7" s="27" t="s">
        <v>107</v>
      </c>
      <c r="AA7" s="27" t="s">
        <v>108</v>
      </c>
      <c r="AB7" s="27" t="s">
        <v>109</v>
      </c>
      <c r="AC7" s="27" t="s">
        <v>110</v>
      </c>
      <c r="AD7" s="27" t="s">
        <v>111</v>
      </c>
      <c r="AE7" s="27" t="s">
        <v>112</v>
      </c>
      <c r="AF7" s="27" t="s">
        <v>113</v>
      </c>
      <c r="AG7" s="27" t="s">
        <v>114</v>
      </c>
      <c r="AH7" s="27" t="s">
        <v>115</v>
      </c>
    </row>
    <row r="8" spans="1:34" s="29" customFormat="1" ht="11.25" x14ac:dyDescent="0.15">
      <c r="A8" s="28"/>
    </row>
    <row r="9" spans="1:34" s="30" customFormat="1" x14ac:dyDescent="0.2"/>
    <row r="10" spans="1:34" s="18" customFormat="1" ht="24.95" customHeight="1" x14ac:dyDescent="0.2">
      <c r="A10" s="31"/>
      <c r="B10" s="17" t="s">
        <v>67</v>
      </c>
      <c r="D10" s="19"/>
      <c r="E10" s="20"/>
      <c r="F10" s="20"/>
    </row>
    <row r="11" spans="1:34" s="34" customFormat="1" ht="12" x14ac:dyDescent="0.25">
      <c r="A11" s="32"/>
      <c r="B11" s="33"/>
    </row>
    <row r="12" spans="1:34" s="36" customFormat="1" ht="127.5" x14ac:dyDescent="0.2">
      <c r="A12" s="35" t="s">
        <v>68</v>
      </c>
      <c r="B12" s="36" t="s">
        <v>116</v>
      </c>
      <c r="C12" s="36" t="s">
        <v>117</v>
      </c>
      <c r="D12" s="36" t="s">
        <v>80</v>
      </c>
      <c r="E12" s="36" t="s">
        <v>8</v>
      </c>
      <c r="F12" s="36" t="s">
        <v>82</v>
      </c>
      <c r="G12" s="36" t="s">
        <v>83</v>
      </c>
      <c r="H12" s="36" t="s">
        <v>84</v>
      </c>
      <c r="I12" s="36" t="s">
        <v>220</v>
      </c>
      <c r="J12" s="36" t="s">
        <v>86</v>
      </c>
      <c r="K12" s="36" t="s">
        <v>118</v>
      </c>
      <c r="L12" s="36" t="s">
        <v>119</v>
      </c>
      <c r="M12" s="36" t="s">
        <v>120</v>
      </c>
      <c r="N12" s="36" t="s">
        <v>121</v>
      </c>
      <c r="O12" s="36" t="s">
        <v>122</v>
      </c>
      <c r="P12" s="36" t="s">
        <v>226</v>
      </c>
      <c r="Q12" s="36" t="s">
        <v>125</v>
      </c>
      <c r="R12" s="36" t="s">
        <v>127</v>
      </c>
      <c r="S12" s="36" t="s">
        <v>38</v>
      </c>
      <c r="T12" s="36" t="s">
        <v>128</v>
      </c>
      <c r="U12" s="36" t="s">
        <v>129</v>
      </c>
      <c r="V12" s="36" t="s">
        <v>131</v>
      </c>
      <c r="W12" s="36" t="s">
        <v>47</v>
      </c>
      <c r="X12" s="36" t="s">
        <v>134</v>
      </c>
      <c r="Y12" s="36" t="s">
        <v>135</v>
      </c>
      <c r="Z12" s="36" t="s">
        <v>240</v>
      </c>
      <c r="AA12" s="36" t="s">
        <v>242</v>
      </c>
      <c r="AB12" s="36" t="s">
        <v>243</v>
      </c>
      <c r="AC12" s="36" t="s">
        <v>140</v>
      </c>
      <c r="AD12" s="36" t="s">
        <v>141</v>
      </c>
      <c r="AE12" s="36" t="s">
        <v>142</v>
      </c>
      <c r="AF12" s="36" t="s">
        <v>143</v>
      </c>
      <c r="AG12" s="36" t="s">
        <v>144</v>
      </c>
      <c r="AH12" s="36" t="s">
        <v>145</v>
      </c>
    </row>
    <row r="13" spans="1:34" s="38" customFormat="1" x14ac:dyDescent="0.2">
      <c r="A13" s="37" t="s">
        <v>69</v>
      </c>
      <c r="B13" s="38" t="s">
        <v>15</v>
      </c>
      <c r="C13" s="38" t="s">
        <v>15</v>
      </c>
      <c r="D13" s="38" t="s">
        <v>44</v>
      </c>
      <c r="E13" s="38" t="s">
        <v>44</v>
      </c>
      <c r="F13" s="38" t="s">
        <v>11</v>
      </c>
      <c r="G13" s="38" t="s">
        <v>13</v>
      </c>
      <c r="H13" s="38" t="s">
        <v>15</v>
      </c>
      <c r="I13" s="38" t="s">
        <v>13</v>
      </c>
      <c r="J13" s="38" t="s">
        <v>15</v>
      </c>
      <c r="K13" s="38" t="s">
        <v>15</v>
      </c>
      <c r="L13" s="38" t="s">
        <v>15</v>
      </c>
      <c r="M13" s="38" t="s">
        <v>15</v>
      </c>
      <c r="N13" s="38" t="s">
        <v>15</v>
      </c>
      <c r="O13" s="38" t="s">
        <v>123</v>
      </c>
      <c r="P13" s="38" t="s">
        <v>227</v>
      </c>
      <c r="Q13" s="49" t="s">
        <v>126</v>
      </c>
      <c r="R13" s="38" t="s">
        <v>15</v>
      </c>
      <c r="S13" s="38" t="s">
        <v>44</v>
      </c>
      <c r="T13" s="38" t="s">
        <v>44</v>
      </c>
      <c r="U13" s="38" t="s">
        <v>130</v>
      </c>
      <c r="V13" s="38" t="s">
        <v>132</v>
      </c>
      <c r="W13" s="38" t="s">
        <v>133</v>
      </c>
      <c r="X13" s="38" t="s">
        <v>51</v>
      </c>
      <c r="Y13" s="38" t="s">
        <v>136</v>
      </c>
      <c r="Z13" s="38" t="s">
        <v>241</v>
      </c>
      <c r="AA13" s="38" t="s">
        <v>46</v>
      </c>
      <c r="AB13" s="38" t="s">
        <v>244</v>
      </c>
      <c r="AC13" s="38" t="s">
        <v>130</v>
      </c>
      <c r="AD13" s="38" t="s">
        <v>130</v>
      </c>
      <c r="AG13" s="38" t="s">
        <v>136</v>
      </c>
      <c r="AH13" s="38" t="s">
        <v>146</v>
      </c>
    </row>
    <row r="14" spans="1:34" s="38" customFormat="1" x14ac:dyDescent="0.2">
      <c r="A14" s="37" t="s">
        <v>64</v>
      </c>
      <c r="B14" s="42" t="s">
        <v>81</v>
      </c>
      <c r="C14" s="42" t="s">
        <v>81</v>
      </c>
      <c r="D14" s="42" t="s">
        <v>81</v>
      </c>
      <c r="E14" s="42" t="s">
        <v>81</v>
      </c>
      <c r="F14" s="42" t="s">
        <v>81</v>
      </c>
      <c r="G14" s="42" t="s">
        <v>81</v>
      </c>
      <c r="H14" s="42" t="s">
        <v>81</v>
      </c>
      <c r="I14" s="42" t="s">
        <v>81</v>
      </c>
      <c r="J14" s="42" t="s">
        <v>81</v>
      </c>
      <c r="K14" s="42" t="s">
        <v>81</v>
      </c>
      <c r="L14" s="42" t="s">
        <v>81</v>
      </c>
      <c r="M14" s="42" t="s">
        <v>81</v>
      </c>
      <c r="N14" s="42" t="s">
        <v>81</v>
      </c>
      <c r="O14" s="42" t="s">
        <v>81</v>
      </c>
      <c r="P14" s="42" t="s">
        <v>81</v>
      </c>
      <c r="Q14" s="42" t="s">
        <v>81</v>
      </c>
      <c r="R14" s="42" t="s">
        <v>81</v>
      </c>
      <c r="S14" s="42" t="s">
        <v>81</v>
      </c>
      <c r="T14" s="42" t="s">
        <v>81</v>
      </c>
      <c r="U14" s="42" t="s">
        <v>81</v>
      </c>
      <c r="V14" s="42" t="s">
        <v>81</v>
      </c>
      <c r="W14" s="42" t="s">
        <v>81</v>
      </c>
      <c r="X14" s="42" t="s">
        <v>81</v>
      </c>
      <c r="Y14" s="42" t="s">
        <v>81</v>
      </c>
      <c r="Z14" s="42" t="s">
        <v>81</v>
      </c>
      <c r="AA14" s="42" t="s">
        <v>81</v>
      </c>
      <c r="AB14" s="42" t="s">
        <v>81</v>
      </c>
      <c r="AC14" s="42" t="s">
        <v>81</v>
      </c>
      <c r="AD14" s="42" t="s">
        <v>81</v>
      </c>
      <c r="AE14" s="42" t="s">
        <v>81</v>
      </c>
      <c r="AF14" s="42" t="s">
        <v>81</v>
      </c>
      <c r="AG14" s="42" t="s">
        <v>81</v>
      </c>
      <c r="AH14" s="42" t="s">
        <v>81</v>
      </c>
    </row>
    <row r="15" spans="1:34" s="40" customFormat="1" x14ac:dyDescent="0.2">
      <c r="A15" s="39" t="s">
        <v>70</v>
      </c>
      <c r="B15" s="40">
        <v>45552</v>
      </c>
      <c r="C15" s="40">
        <v>45552</v>
      </c>
      <c r="D15" s="40">
        <v>45541</v>
      </c>
      <c r="E15" s="40">
        <v>45541</v>
      </c>
      <c r="F15" s="40">
        <v>45541</v>
      </c>
      <c r="G15" s="40">
        <v>45541</v>
      </c>
      <c r="H15" s="40">
        <v>45541</v>
      </c>
      <c r="I15" s="40">
        <v>45541</v>
      </c>
      <c r="J15" s="40">
        <v>45541</v>
      </c>
      <c r="K15" s="40">
        <v>45541</v>
      </c>
      <c r="L15" s="40">
        <v>45541</v>
      </c>
      <c r="M15" s="40">
        <v>45541</v>
      </c>
      <c r="N15" s="40">
        <v>45541</v>
      </c>
      <c r="O15" s="40">
        <v>45541</v>
      </c>
      <c r="P15" s="40">
        <v>45541</v>
      </c>
      <c r="Q15" s="40">
        <v>45541</v>
      </c>
      <c r="R15" s="40">
        <v>45541</v>
      </c>
      <c r="S15" s="40">
        <v>45541</v>
      </c>
      <c r="T15" s="40">
        <v>45541</v>
      </c>
      <c r="U15" s="40">
        <v>45541</v>
      </c>
      <c r="V15" s="40">
        <v>45541</v>
      </c>
      <c r="W15" s="40">
        <v>43188</v>
      </c>
      <c r="X15" s="40">
        <v>45552</v>
      </c>
      <c r="Y15" s="40">
        <v>45541</v>
      </c>
      <c r="Z15" s="40">
        <v>45541</v>
      </c>
      <c r="AA15" s="40">
        <v>45541</v>
      </c>
      <c r="AB15" s="40">
        <v>45541</v>
      </c>
      <c r="AC15" s="40">
        <v>45552</v>
      </c>
      <c r="AD15" s="40">
        <v>45552</v>
      </c>
      <c r="AE15" s="40">
        <v>43714</v>
      </c>
      <c r="AF15" s="40">
        <v>43714</v>
      </c>
      <c r="AG15" s="40">
        <v>45541</v>
      </c>
      <c r="AH15" s="40">
        <v>45513</v>
      </c>
    </row>
    <row r="16" spans="1:34" x14ac:dyDescent="0.2">
      <c r="A16" s="43">
        <v>42736</v>
      </c>
      <c r="B16" s="50">
        <v>2.3082650781831582</v>
      </c>
      <c r="C16" s="44">
        <v>2.1293375394321856</v>
      </c>
      <c r="D16" s="44">
        <v>9.5</v>
      </c>
      <c r="E16" s="44">
        <v>6.6</v>
      </c>
      <c r="F16" s="44">
        <v>844.3</v>
      </c>
      <c r="G16" s="45">
        <v>90860</v>
      </c>
      <c r="H16" s="44">
        <v>31.585807385952201</v>
      </c>
      <c r="I16" s="45">
        <v>30700</v>
      </c>
      <c r="J16" s="44">
        <v>37.54480286738351</v>
      </c>
      <c r="K16" s="50">
        <v>-0.45796532548250113</v>
      </c>
      <c r="L16" s="44">
        <v>0.16917770967268542</v>
      </c>
      <c r="M16" s="44">
        <v>-1.8750000000000044</v>
      </c>
      <c r="N16" s="44">
        <v>-2.9855725127178712</v>
      </c>
      <c r="O16" s="50">
        <v>52.5</v>
      </c>
      <c r="P16" s="51" t="e">
        <v>#N/A</v>
      </c>
      <c r="Q16" s="44">
        <v>1243.5454999999999</v>
      </c>
      <c r="R16" s="44">
        <v>1.6483340015768455</v>
      </c>
      <c r="S16" s="50">
        <v>2.7</v>
      </c>
      <c r="T16" s="50">
        <v>0.75</v>
      </c>
      <c r="U16" s="44">
        <v>6.7269920000000001</v>
      </c>
      <c r="V16" s="50">
        <v>2.6747500070504504</v>
      </c>
      <c r="W16" s="51">
        <v>101.669213</v>
      </c>
      <c r="X16" s="45">
        <v>426</v>
      </c>
      <c r="Y16" s="45">
        <v>391</v>
      </c>
      <c r="Z16" s="51">
        <v>943</v>
      </c>
      <c r="AA16" s="51">
        <v>467509</v>
      </c>
      <c r="AB16" s="51">
        <v>0.39571968107427613</v>
      </c>
      <c r="AC16" s="44">
        <v>6.1695210166645147</v>
      </c>
      <c r="AD16" s="44">
        <v>5.7489610000000004</v>
      </c>
      <c r="AE16" s="45">
        <v>0</v>
      </c>
      <c r="AF16" s="45">
        <v>15</v>
      </c>
      <c r="AG16" s="45">
        <v>8</v>
      </c>
      <c r="AH16" s="159">
        <v>211.71463941000002</v>
      </c>
    </row>
    <row r="17" spans="1:34" x14ac:dyDescent="0.2">
      <c r="A17" s="43">
        <v>42767</v>
      </c>
      <c r="B17" s="50">
        <v>2.0833333333333259</v>
      </c>
      <c r="C17" s="44">
        <v>2.0456333595594067</v>
      </c>
      <c r="D17" s="44">
        <v>9.1999999999999993</v>
      </c>
      <c r="E17" s="44">
        <v>6.9</v>
      </c>
      <c r="F17" s="44">
        <v>840.8</v>
      </c>
      <c r="G17" s="45">
        <v>85800</v>
      </c>
      <c r="H17" s="44">
        <v>19.315811430955353</v>
      </c>
      <c r="I17" s="45">
        <v>29000</v>
      </c>
      <c r="J17" s="44">
        <v>24.784853700516351</v>
      </c>
      <c r="K17" s="50">
        <v>0</v>
      </c>
      <c r="L17" s="44">
        <v>-1.1144561492575367</v>
      </c>
      <c r="M17" s="44">
        <v>-0.93457943925233655</v>
      </c>
      <c r="N17" s="44">
        <v>-1.5438537928732399</v>
      </c>
      <c r="O17" s="50">
        <v>53.47</v>
      </c>
      <c r="P17" s="51" t="e">
        <v>#N/A</v>
      </c>
      <c r="Q17" s="44">
        <v>1244.4760000000001</v>
      </c>
      <c r="R17" s="44">
        <v>2.3092660534253406</v>
      </c>
      <c r="S17" s="50">
        <v>2.7</v>
      </c>
      <c r="T17" s="50">
        <v>0.75</v>
      </c>
      <c r="U17" s="44">
        <v>6.755541</v>
      </c>
      <c r="V17" s="50">
        <v>2.6824422790222515</v>
      </c>
      <c r="W17" s="51">
        <v>110.624357</v>
      </c>
      <c r="X17" s="45">
        <v>508</v>
      </c>
      <c r="Y17" s="45">
        <v>426</v>
      </c>
      <c r="Z17" s="51">
        <v>1334</v>
      </c>
      <c r="AA17" s="51">
        <v>480786</v>
      </c>
      <c r="AB17" s="51">
        <v>0.54249694997966658</v>
      </c>
      <c r="AC17" s="44">
        <v>6.2805844775872988</v>
      </c>
      <c r="AD17" s="44">
        <v>5.8468669999999996</v>
      </c>
      <c r="AE17" s="45">
        <v>401</v>
      </c>
      <c r="AF17" s="45">
        <v>420</v>
      </c>
      <c r="AG17" s="45">
        <v>9</v>
      </c>
      <c r="AH17" s="159">
        <v>203.25591274999999</v>
      </c>
    </row>
    <row r="18" spans="1:34" x14ac:dyDescent="0.2">
      <c r="A18" s="43">
        <v>42795</v>
      </c>
      <c r="B18" s="50">
        <v>1.3284132841328455</v>
      </c>
      <c r="C18" s="44">
        <v>1.5637216575449475</v>
      </c>
      <c r="D18" s="44">
        <v>9.5</v>
      </c>
      <c r="E18" s="44">
        <v>7.1</v>
      </c>
      <c r="F18" s="44">
        <v>836</v>
      </c>
      <c r="G18" s="45">
        <v>82530</v>
      </c>
      <c r="H18" s="44">
        <v>11.602434077079105</v>
      </c>
      <c r="I18" s="45">
        <v>28010</v>
      </c>
      <c r="J18" s="44">
        <v>17.73854560739807</v>
      </c>
      <c r="K18" s="50">
        <v>-1.0645161290322558</v>
      </c>
      <c r="L18" s="44">
        <v>-0.86481343245882192</v>
      </c>
      <c r="M18" s="44">
        <v>-0.92592592592591894</v>
      </c>
      <c r="N18" s="44">
        <v>-1.2517615850120123</v>
      </c>
      <c r="O18" s="50">
        <v>49.33</v>
      </c>
      <c r="P18" s="51" t="e">
        <v>#N/A</v>
      </c>
      <c r="Q18" s="44">
        <v>1245.4065000000001</v>
      </c>
      <c r="R18" s="44">
        <v>3.1439706408393997</v>
      </c>
      <c r="S18" s="50">
        <v>2.7</v>
      </c>
      <c r="T18" s="50">
        <v>0.75</v>
      </c>
      <c r="U18" s="44">
        <v>6.6966210000000004</v>
      </c>
      <c r="V18" s="50">
        <v>2.6739385073595798</v>
      </c>
      <c r="W18" s="51">
        <v>111.692083</v>
      </c>
      <c r="X18" s="45">
        <v>1145</v>
      </c>
      <c r="Y18" s="45">
        <v>504</v>
      </c>
      <c r="Z18" s="51">
        <v>1906</v>
      </c>
      <c r="AA18" s="51">
        <v>490980</v>
      </c>
      <c r="AB18" s="51">
        <v>0.58736517719568571</v>
      </c>
      <c r="AC18" s="44">
        <v>6.4467492999524092</v>
      </c>
      <c r="AD18" s="44">
        <v>5.9791249999999998</v>
      </c>
      <c r="AE18" s="45">
        <v>327</v>
      </c>
      <c r="AF18" s="45">
        <v>231</v>
      </c>
      <c r="AG18" s="45">
        <v>10</v>
      </c>
      <c r="AH18" s="159">
        <v>377.28521883999997</v>
      </c>
    </row>
    <row r="19" spans="1:34" x14ac:dyDescent="0.2">
      <c r="A19" s="43">
        <v>42826</v>
      </c>
      <c r="B19" s="50">
        <v>1.77121771217712</v>
      </c>
      <c r="C19" s="44">
        <v>1.6367887763055311</v>
      </c>
      <c r="D19" s="44">
        <v>9.4</v>
      </c>
      <c r="E19" s="44">
        <v>7</v>
      </c>
      <c r="F19" s="44">
        <v>839.3</v>
      </c>
      <c r="G19" s="45">
        <v>79120</v>
      </c>
      <c r="H19" s="44">
        <v>6.1016494568861379</v>
      </c>
      <c r="I19" s="45">
        <v>26980</v>
      </c>
      <c r="J19" s="44">
        <v>11.996679119966803</v>
      </c>
      <c r="K19" s="50">
        <v>-1.616031027795739</v>
      </c>
      <c r="L19" s="44">
        <v>0.39735256054724832</v>
      </c>
      <c r="M19" s="44">
        <v>0</v>
      </c>
      <c r="N19" s="44">
        <v>-0.18310445276737974</v>
      </c>
      <c r="O19" s="50">
        <v>51.06</v>
      </c>
      <c r="P19" s="51" t="e">
        <v>#N/A</v>
      </c>
      <c r="Q19" s="44">
        <v>1246.337</v>
      </c>
      <c r="R19" s="44">
        <v>3.4111075212930775</v>
      </c>
      <c r="S19" s="50">
        <v>2.7</v>
      </c>
      <c r="T19" s="50">
        <v>0.75</v>
      </c>
      <c r="U19" s="44">
        <v>6.7319459999999998</v>
      </c>
      <c r="V19" s="50">
        <v>2.732619088568812</v>
      </c>
      <c r="W19" s="51">
        <v>109.403066</v>
      </c>
      <c r="X19" s="45">
        <v>1099</v>
      </c>
      <c r="Y19" s="45">
        <v>407</v>
      </c>
      <c r="Z19" s="51">
        <v>1971</v>
      </c>
      <c r="AA19" s="51">
        <v>495555</v>
      </c>
      <c r="AB19" s="51">
        <v>0.59799757281553401</v>
      </c>
      <c r="AC19" s="44">
        <v>6.4426544875740452</v>
      </c>
      <c r="AD19" s="44">
        <v>6.0370160000000004</v>
      </c>
      <c r="AE19" s="45">
        <v>229</v>
      </c>
      <c r="AF19" s="45">
        <v>154</v>
      </c>
      <c r="AG19" s="45">
        <v>14</v>
      </c>
      <c r="AH19" s="159">
        <v>262.26815905999996</v>
      </c>
    </row>
    <row r="20" spans="1:34" x14ac:dyDescent="0.2">
      <c r="A20" s="43">
        <v>42856</v>
      </c>
      <c r="B20" s="50">
        <v>1.3980868285504044</v>
      </c>
      <c r="C20" s="44">
        <v>1.3198757763975166</v>
      </c>
      <c r="D20" s="44">
        <v>9.6</v>
      </c>
      <c r="E20" s="44">
        <v>6.9</v>
      </c>
      <c r="F20" s="44">
        <v>846.7</v>
      </c>
      <c r="G20" s="45">
        <v>74070</v>
      </c>
      <c r="H20" s="44">
        <v>-9.8576122672508255</v>
      </c>
      <c r="I20" s="45">
        <v>25860</v>
      </c>
      <c r="J20" s="44">
        <v>1.9716088328075809</v>
      </c>
      <c r="K20" s="50">
        <v>-0.52579691094314374</v>
      </c>
      <c r="L20" s="44">
        <v>0.57533632709163562</v>
      </c>
      <c r="M20" s="44">
        <v>-0.92879256965943124</v>
      </c>
      <c r="N20" s="44">
        <v>-1.2717147369295967</v>
      </c>
      <c r="O20" s="50">
        <v>48.48</v>
      </c>
      <c r="P20" s="51" t="e">
        <v>#N/A</v>
      </c>
      <c r="Q20" s="44">
        <v>1248.0875833333332</v>
      </c>
      <c r="R20" s="44">
        <v>4.2269888126508892</v>
      </c>
      <c r="S20" s="50">
        <v>2.7</v>
      </c>
      <c r="T20" s="50">
        <v>0.75</v>
      </c>
      <c r="U20" s="44">
        <v>6.794861</v>
      </c>
      <c r="V20" s="50">
        <v>2.7546618513065968</v>
      </c>
      <c r="W20" s="51">
        <v>111.52138100000001</v>
      </c>
      <c r="X20" s="45">
        <v>957</v>
      </c>
      <c r="Y20" s="45">
        <v>460</v>
      </c>
      <c r="Z20" s="51">
        <v>2119</v>
      </c>
      <c r="AA20" s="51">
        <v>504316</v>
      </c>
      <c r="AB20" s="51">
        <v>0.54811174340403512</v>
      </c>
      <c r="AC20" s="44">
        <v>6.7520509630280019</v>
      </c>
      <c r="AD20" s="44">
        <v>6.1977659999999997</v>
      </c>
      <c r="AE20" s="45">
        <v>253</v>
      </c>
      <c r="AF20" s="45">
        <v>217</v>
      </c>
      <c r="AG20" s="45">
        <v>15</v>
      </c>
      <c r="AH20" s="159">
        <v>377.82733134999995</v>
      </c>
    </row>
    <row r="21" spans="1:34" x14ac:dyDescent="0.2">
      <c r="A21" s="43">
        <v>42887</v>
      </c>
      <c r="B21" s="50">
        <v>0.65885797950220315</v>
      </c>
      <c r="C21" s="44">
        <v>1.0069713400464808</v>
      </c>
      <c r="D21" s="44">
        <v>8.9</v>
      </c>
      <c r="E21" s="44">
        <v>6.5</v>
      </c>
      <c r="F21" s="44">
        <v>855.7</v>
      </c>
      <c r="G21" s="45">
        <v>70990</v>
      </c>
      <c r="H21" s="44">
        <v>-11.306846576711649</v>
      </c>
      <c r="I21" s="45">
        <v>24510</v>
      </c>
      <c r="J21" s="44">
        <v>-3.844644958807375</v>
      </c>
      <c r="K21" s="50">
        <v>-0.16556291390729116</v>
      </c>
      <c r="L21" s="44">
        <v>0.9678927830208961</v>
      </c>
      <c r="M21" s="44">
        <v>-1.2499999999999956</v>
      </c>
      <c r="N21" s="44">
        <v>-1.7365771812080544</v>
      </c>
      <c r="O21" s="50">
        <v>45.18</v>
      </c>
      <c r="P21" s="51" t="e">
        <v>#N/A</v>
      </c>
      <c r="Q21" s="44">
        <v>1249.8381666666667</v>
      </c>
      <c r="R21" s="44">
        <v>3.9775265687402639</v>
      </c>
      <c r="S21" s="50">
        <v>2.7</v>
      </c>
      <c r="T21" s="50">
        <v>0.75</v>
      </c>
      <c r="U21" s="44">
        <v>6.8457819999999998</v>
      </c>
      <c r="V21" s="50">
        <v>2.7605146304184909</v>
      </c>
      <c r="W21" s="51">
        <v>111.516792</v>
      </c>
      <c r="X21" s="45">
        <v>1390</v>
      </c>
      <c r="Y21" s="45">
        <v>435</v>
      </c>
      <c r="Z21" s="51">
        <v>2140</v>
      </c>
      <c r="AA21" s="51">
        <v>500889</v>
      </c>
      <c r="AB21" s="51">
        <v>0.56990679094540608</v>
      </c>
      <c r="AC21" s="44">
        <v>6.5671840084251869</v>
      </c>
      <c r="AD21" s="44">
        <v>5.9678290000000001</v>
      </c>
      <c r="AE21" s="45">
        <v>292</v>
      </c>
      <c r="AF21" s="45">
        <v>208</v>
      </c>
      <c r="AG21" s="45">
        <v>12</v>
      </c>
      <c r="AH21" s="159">
        <v>328.10005632999997</v>
      </c>
    </row>
    <row r="22" spans="1:34" x14ac:dyDescent="0.2">
      <c r="A22" s="43">
        <v>42917</v>
      </c>
      <c r="B22" s="50">
        <v>1.3245033112582627</v>
      </c>
      <c r="C22" s="44">
        <v>1.1636927851047307</v>
      </c>
      <c r="D22" s="44">
        <v>8.8000000000000007</v>
      </c>
      <c r="E22" s="44">
        <v>6.4</v>
      </c>
      <c r="F22" s="44">
        <v>862.2</v>
      </c>
      <c r="G22" s="45">
        <v>68410</v>
      </c>
      <c r="H22" s="44">
        <v>-34.126143476167549</v>
      </c>
      <c r="I22" s="45">
        <v>23620</v>
      </c>
      <c r="J22" s="44">
        <v>-30.5906553041434</v>
      </c>
      <c r="K22" s="50">
        <v>0.99042588312974189</v>
      </c>
      <c r="L22" s="44">
        <v>-0.68407865342191565</v>
      </c>
      <c r="M22" s="44">
        <v>0</v>
      </c>
      <c r="N22" s="44">
        <v>-1.0177474976869494</v>
      </c>
      <c r="O22" s="50">
        <v>46.63</v>
      </c>
      <c r="P22" s="51" t="e">
        <v>#N/A</v>
      </c>
      <c r="Q22" s="44">
        <v>1251.5887499999999</v>
      </c>
      <c r="R22" s="44">
        <v>3.3196558597889059</v>
      </c>
      <c r="S22" s="50">
        <v>2.95</v>
      </c>
      <c r="T22" s="50">
        <v>1</v>
      </c>
      <c r="U22" s="44">
        <v>6.7957280000000004</v>
      </c>
      <c r="V22" s="50">
        <v>2.7250549277897371</v>
      </c>
      <c r="W22" s="51">
        <v>113.571958</v>
      </c>
      <c r="X22" s="45">
        <v>1146</v>
      </c>
      <c r="Y22" s="45">
        <v>328</v>
      </c>
      <c r="Z22" s="51">
        <v>1637</v>
      </c>
      <c r="AA22" s="51">
        <v>478307</v>
      </c>
      <c r="AB22" s="51">
        <v>0.54914458235491448</v>
      </c>
      <c r="AC22" s="44">
        <v>6.7143076505094363</v>
      </c>
      <c r="AD22" s="44">
        <v>5.8342890000000001</v>
      </c>
      <c r="AE22" s="45">
        <v>246</v>
      </c>
      <c r="AF22" s="45">
        <v>158</v>
      </c>
      <c r="AG22" s="45">
        <v>5</v>
      </c>
      <c r="AH22" s="159">
        <v>291.66943687999998</v>
      </c>
    </row>
    <row r="23" spans="1:34" x14ac:dyDescent="0.2">
      <c r="A23" s="43">
        <v>42948</v>
      </c>
      <c r="B23" s="50">
        <v>1.247248716067495</v>
      </c>
      <c r="C23" s="44">
        <v>1.3986013986014179</v>
      </c>
      <c r="D23" s="44">
        <v>8.9</v>
      </c>
      <c r="E23" s="44">
        <v>6.5</v>
      </c>
      <c r="F23" s="44">
        <v>861.2</v>
      </c>
      <c r="G23" s="45">
        <v>66570</v>
      </c>
      <c r="H23" s="44">
        <v>-25.992217898832681</v>
      </c>
      <c r="I23" s="45">
        <v>22690</v>
      </c>
      <c r="J23" s="44">
        <v>-23.576961940047159</v>
      </c>
      <c r="K23" s="50">
        <v>3.0202456023896485</v>
      </c>
      <c r="L23" s="44">
        <v>-0.71688571507960708</v>
      </c>
      <c r="M23" s="44">
        <v>1.2698412698412653</v>
      </c>
      <c r="N23" s="44">
        <v>5.9121621621627263E-2</v>
      </c>
      <c r="O23" s="50">
        <v>48.04</v>
      </c>
      <c r="P23" s="51" t="e">
        <v>#N/A</v>
      </c>
      <c r="Q23" s="44">
        <v>1253.3393333333333</v>
      </c>
      <c r="R23" s="44">
        <v>2.9796692148358117</v>
      </c>
      <c r="S23" s="50">
        <v>2.95</v>
      </c>
      <c r="T23" s="50">
        <v>1</v>
      </c>
      <c r="U23" s="44">
        <v>6.758273</v>
      </c>
      <c r="V23" s="50">
        <v>2.6780751884443537</v>
      </c>
      <c r="W23" s="51">
        <v>121.692031</v>
      </c>
      <c r="X23" s="45">
        <v>809</v>
      </c>
      <c r="Y23" s="45">
        <v>450</v>
      </c>
      <c r="Z23" s="51">
        <v>1602</v>
      </c>
      <c r="AA23" s="51">
        <v>478712</v>
      </c>
      <c r="AB23" s="51">
        <v>0.53257978723404253</v>
      </c>
      <c r="AC23" s="44">
        <v>6.5444465990309828</v>
      </c>
      <c r="AD23" s="44">
        <v>5.9496770000000003</v>
      </c>
      <c r="AE23" s="45">
        <v>297</v>
      </c>
      <c r="AF23" s="45">
        <v>215</v>
      </c>
      <c r="AG23" s="45">
        <v>18</v>
      </c>
      <c r="AH23" s="159">
        <v>338.38902560000002</v>
      </c>
    </row>
    <row r="24" spans="1:34" x14ac:dyDescent="0.2">
      <c r="A24" s="43">
        <v>42979</v>
      </c>
      <c r="B24" s="50">
        <v>1.4001473839351464</v>
      </c>
      <c r="C24" s="44">
        <v>1.552795031055898</v>
      </c>
      <c r="D24" s="44">
        <v>8.8000000000000007</v>
      </c>
      <c r="E24" s="44">
        <v>6.4</v>
      </c>
      <c r="F24" s="44">
        <v>857.2</v>
      </c>
      <c r="G24" s="45">
        <v>65230</v>
      </c>
      <c r="H24" s="44">
        <v>-28.82705946535734</v>
      </c>
      <c r="I24" s="45">
        <v>22410</v>
      </c>
      <c r="J24" s="44">
        <v>-27.779568159845315</v>
      </c>
      <c r="K24" s="50">
        <v>3.1550979740949892</v>
      </c>
      <c r="L24" s="44">
        <v>3.6213424309815334</v>
      </c>
      <c r="M24" s="44">
        <v>3.2154340836012762</v>
      </c>
      <c r="N24" s="44">
        <v>1.7279536942458318</v>
      </c>
      <c r="O24" s="50">
        <v>49.82</v>
      </c>
      <c r="P24" s="51" t="e">
        <v>#N/A</v>
      </c>
      <c r="Q24" s="44">
        <v>1255.0899166666668</v>
      </c>
      <c r="R24" s="44">
        <v>2.9770961697147769</v>
      </c>
      <c r="S24" s="50">
        <v>3.2</v>
      </c>
      <c r="T24" s="50">
        <v>1.25</v>
      </c>
      <c r="U24" s="44">
        <v>6.8704289999999997</v>
      </c>
      <c r="V24" s="50">
        <v>2.7310991879245403</v>
      </c>
      <c r="W24" s="51">
        <v>112.44416</v>
      </c>
      <c r="X24" s="45">
        <v>914</v>
      </c>
      <c r="Y24" s="45">
        <v>404</v>
      </c>
      <c r="Z24" s="51">
        <v>1462</v>
      </c>
      <c r="AA24" s="51">
        <v>484849</v>
      </c>
      <c r="AB24" s="51">
        <v>0.44764237599510104</v>
      </c>
      <c r="AC24" s="44">
        <v>6.6632526660107381</v>
      </c>
      <c r="AD24" s="44">
        <v>5.9392870000000002</v>
      </c>
      <c r="AE24" s="45">
        <v>296</v>
      </c>
      <c r="AF24" s="45">
        <v>189</v>
      </c>
      <c r="AG24" s="45">
        <v>5</v>
      </c>
      <c r="AH24" s="159">
        <v>1160.66917592</v>
      </c>
    </row>
    <row r="25" spans="1:34" x14ac:dyDescent="0.2">
      <c r="A25" s="43">
        <v>43009</v>
      </c>
      <c r="B25" s="50">
        <v>1.3939838591342513</v>
      </c>
      <c r="C25" s="44">
        <v>1.3942680092951187</v>
      </c>
      <c r="D25" s="44">
        <v>8.4</v>
      </c>
      <c r="E25" s="44">
        <v>6.1</v>
      </c>
      <c r="F25" s="44">
        <v>849.6</v>
      </c>
      <c r="G25" s="45">
        <v>63690</v>
      </c>
      <c r="H25" s="44">
        <v>-32.610305787747329</v>
      </c>
      <c r="I25" s="45">
        <v>21870</v>
      </c>
      <c r="J25" s="44">
        <v>-31.677600749765698</v>
      </c>
      <c r="K25" s="50">
        <v>3.6877076411960141</v>
      </c>
      <c r="L25" s="44">
        <v>2.6194455869497535</v>
      </c>
      <c r="M25" s="44">
        <v>3.5483870967742082</v>
      </c>
      <c r="N25" s="44">
        <v>3.4111465242484096</v>
      </c>
      <c r="O25" s="50">
        <v>51.58</v>
      </c>
      <c r="P25" s="51" t="e">
        <v>#N/A</v>
      </c>
      <c r="Q25" s="44">
        <v>1256.8405</v>
      </c>
      <c r="R25" s="44">
        <v>3.0464789806658787</v>
      </c>
      <c r="S25" s="50">
        <v>3.2</v>
      </c>
      <c r="T25" s="50">
        <v>1.25</v>
      </c>
      <c r="U25" s="44">
        <v>6.9847279999999996</v>
      </c>
      <c r="V25" s="50">
        <v>2.7345198208183898</v>
      </c>
      <c r="W25" s="51">
        <v>116.616759</v>
      </c>
      <c r="X25" s="45">
        <v>953</v>
      </c>
      <c r="Y25" s="45">
        <v>450</v>
      </c>
      <c r="Z25" s="51">
        <v>1467</v>
      </c>
      <c r="AA25" s="51">
        <v>475918</v>
      </c>
      <c r="AB25" s="51">
        <v>0.56336405529953915</v>
      </c>
      <c r="AC25" s="44">
        <v>6.8034641679294401</v>
      </c>
      <c r="AD25" s="44">
        <v>6.2290330000000003</v>
      </c>
      <c r="AE25" s="45">
        <v>334</v>
      </c>
      <c r="AF25" s="45">
        <v>171</v>
      </c>
      <c r="AG25" s="45">
        <v>11</v>
      </c>
      <c r="AH25" s="159">
        <v>337.90144084000002</v>
      </c>
    </row>
    <row r="26" spans="1:34" x14ac:dyDescent="0.2">
      <c r="A26" s="43">
        <v>43040</v>
      </c>
      <c r="B26" s="50">
        <v>2.584933530280642</v>
      </c>
      <c r="C26" s="44">
        <v>2.0995334370140117</v>
      </c>
      <c r="D26" s="44">
        <v>7.7</v>
      </c>
      <c r="E26" s="44">
        <v>5.7</v>
      </c>
      <c r="F26" s="44">
        <v>848.1</v>
      </c>
      <c r="G26" s="45">
        <v>64090</v>
      </c>
      <c r="H26" s="44">
        <v>-34.555294598182371</v>
      </c>
      <c r="I26" s="45">
        <v>21800</v>
      </c>
      <c r="J26" s="44">
        <v>-33.859223300970875</v>
      </c>
      <c r="K26" s="50">
        <v>2.340916584240027</v>
      </c>
      <c r="L26" s="44">
        <v>0.59529692558490943</v>
      </c>
      <c r="M26" s="44">
        <v>3.2258064516129004</v>
      </c>
      <c r="N26" s="44">
        <v>3.5565579458709307</v>
      </c>
      <c r="O26" s="50">
        <v>56.64</v>
      </c>
      <c r="P26" s="51" t="e">
        <v>#N/A</v>
      </c>
      <c r="Q26" s="44">
        <v>1258.5910833333332</v>
      </c>
      <c r="R26" s="44">
        <v>3.145708709909778</v>
      </c>
      <c r="S26" s="50">
        <v>3.2</v>
      </c>
      <c r="T26" s="50">
        <v>1.25</v>
      </c>
      <c r="U26" s="44">
        <v>6.8971289999999996</v>
      </c>
      <c r="V26" s="50">
        <v>2.7014138276780777</v>
      </c>
      <c r="W26" s="51">
        <v>121.054918</v>
      </c>
      <c r="X26" s="45">
        <v>1504</v>
      </c>
      <c r="Y26" s="45">
        <v>403</v>
      </c>
      <c r="Z26" s="51">
        <v>1411</v>
      </c>
      <c r="AA26" s="51">
        <v>461970</v>
      </c>
      <c r="AB26" s="51">
        <v>0.68461911693352728</v>
      </c>
      <c r="AC26" s="44">
        <v>6.7363336644559464</v>
      </c>
      <c r="AD26" s="44">
        <v>6.4034659999999999</v>
      </c>
      <c r="AE26" s="45">
        <v>612</v>
      </c>
      <c r="AF26" s="45">
        <v>130</v>
      </c>
      <c r="AG26" s="45">
        <v>15</v>
      </c>
      <c r="AH26" s="159">
        <v>377.48615973</v>
      </c>
    </row>
    <row r="27" spans="1:34" x14ac:dyDescent="0.2">
      <c r="A27" s="43">
        <v>43070</v>
      </c>
      <c r="B27" s="50">
        <v>1.9955654101995401</v>
      </c>
      <c r="C27" s="44">
        <v>1.8691588785046731</v>
      </c>
      <c r="D27" s="44">
        <v>7.7</v>
      </c>
      <c r="E27" s="44">
        <v>5.7</v>
      </c>
      <c r="F27" s="44">
        <v>854.5</v>
      </c>
      <c r="G27" s="45">
        <v>62670</v>
      </c>
      <c r="H27" s="44">
        <v>-37.034060082387221</v>
      </c>
      <c r="I27" s="45">
        <v>21140</v>
      </c>
      <c r="J27" s="44">
        <v>-37.083333333333336</v>
      </c>
      <c r="K27" s="50">
        <v>3.3486539724228548</v>
      </c>
      <c r="L27" s="44">
        <v>1.7763496756121766</v>
      </c>
      <c r="M27" s="44">
        <v>2.8753993610223683</v>
      </c>
      <c r="N27" s="44">
        <v>3.7884017949603166</v>
      </c>
      <c r="O27" s="50">
        <v>57.88</v>
      </c>
      <c r="P27" s="51" t="e">
        <v>#N/A</v>
      </c>
      <c r="Q27" s="44">
        <v>1260.3416666666667</v>
      </c>
      <c r="R27" s="44">
        <v>3.1327822924175797</v>
      </c>
      <c r="S27" s="50">
        <v>3.2</v>
      </c>
      <c r="T27" s="50">
        <v>1.25</v>
      </c>
      <c r="U27" s="44">
        <v>6.8710519999999997</v>
      </c>
      <c r="V27" s="50">
        <v>2.6805930444384249</v>
      </c>
      <c r="W27" s="51">
        <v>128.33478099999999</v>
      </c>
      <c r="X27" s="45">
        <v>683</v>
      </c>
      <c r="Y27" s="45">
        <v>350</v>
      </c>
      <c r="Z27" s="51">
        <v>1006</v>
      </c>
      <c r="AA27" s="51">
        <v>451587</v>
      </c>
      <c r="AB27" s="51">
        <v>0.823240589198036</v>
      </c>
      <c r="AC27" s="44">
        <v>6.7438825287739705</v>
      </c>
      <c r="AD27" s="44">
        <v>6.4719239999999996</v>
      </c>
      <c r="AE27" s="45">
        <v>162</v>
      </c>
      <c r="AF27" s="45">
        <v>112</v>
      </c>
      <c r="AG27" s="45">
        <v>9</v>
      </c>
      <c r="AH27" s="159">
        <v>296.04393754</v>
      </c>
    </row>
    <row r="28" spans="1:34" x14ac:dyDescent="0.2">
      <c r="A28" s="43">
        <v>43101</v>
      </c>
      <c r="B28" s="50">
        <v>1.3828238719068464</v>
      </c>
      <c r="C28" s="44">
        <v>1.698841698841691</v>
      </c>
      <c r="D28" s="44">
        <v>7.7</v>
      </c>
      <c r="E28" s="44">
        <v>5.8</v>
      </c>
      <c r="F28" s="44">
        <v>861.4</v>
      </c>
      <c r="G28" s="45">
        <v>62160</v>
      </c>
      <c r="H28" s="44">
        <v>-31.587057010785824</v>
      </c>
      <c r="I28" s="45">
        <v>20930</v>
      </c>
      <c r="J28" s="44">
        <v>-31.824104234527685</v>
      </c>
      <c r="K28" s="50">
        <v>2.6289845547157409</v>
      </c>
      <c r="L28" s="44">
        <v>1.9171181966261441</v>
      </c>
      <c r="M28" s="44">
        <v>2.2292993630573354</v>
      </c>
      <c r="N28" s="44">
        <v>2.8195650305166353</v>
      </c>
      <c r="O28" s="50">
        <v>63.7</v>
      </c>
      <c r="P28" s="51">
        <v>1.9374</v>
      </c>
      <c r="Q28" s="44">
        <v>1262.0922499999999</v>
      </c>
      <c r="R28" s="44">
        <v>2.9795836828463651</v>
      </c>
      <c r="S28" s="50">
        <v>3.45</v>
      </c>
      <c r="T28" s="50">
        <v>1.5</v>
      </c>
      <c r="U28" s="44">
        <v>6.9174470000000001</v>
      </c>
      <c r="V28" s="50">
        <v>2.7327703822922844</v>
      </c>
      <c r="W28" s="51">
        <v>121.757577</v>
      </c>
      <c r="X28" s="45">
        <v>651</v>
      </c>
      <c r="Y28" s="45">
        <v>383</v>
      </c>
      <c r="Z28" s="51">
        <v>959</v>
      </c>
      <c r="AA28" s="51">
        <v>468023</v>
      </c>
      <c r="AB28" s="51">
        <v>0.39047231270358312</v>
      </c>
      <c r="AC28" s="44">
        <v>6.8072946035598667</v>
      </c>
      <c r="AD28" s="44">
        <v>6.4182639999999997</v>
      </c>
      <c r="AE28" s="45">
        <v>0</v>
      </c>
      <c r="AF28" s="45">
        <v>0</v>
      </c>
      <c r="AG28" s="45">
        <v>5</v>
      </c>
      <c r="AH28" s="159">
        <v>192.50134502</v>
      </c>
    </row>
    <row r="29" spans="1:34" x14ac:dyDescent="0.2">
      <c r="A29" s="43">
        <v>43132</v>
      </c>
      <c r="B29" s="50">
        <v>2.186588921282806</v>
      </c>
      <c r="C29" s="44">
        <v>2.1588280647648617</v>
      </c>
      <c r="D29" s="44">
        <v>7.8</v>
      </c>
      <c r="E29" s="44">
        <v>6</v>
      </c>
      <c r="F29" s="44">
        <v>862.6</v>
      </c>
      <c r="G29" s="45">
        <v>59930</v>
      </c>
      <c r="H29" s="44">
        <v>-30.151515151515152</v>
      </c>
      <c r="I29" s="45">
        <v>20100</v>
      </c>
      <c r="J29" s="44">
        <v>-30.689655172413786</v>
      </c>
      <c r="K29" s="50">
        <v>1.8861788617886122</v>
      </c>
      <c r="L29" s="44">
        <v>3.6923833868436784</v>
      </c>
      <c r="M29" s="44">
        <v>0.94339622641510523</v>
      </c>
      <c r="N29" s="44">
        <v>1.6189184607560803</v>
      </c>
      <c r="O29" s="50">
        <v>62.23</v>
      </c>
      <c r="P29" s="51">
        <v>1.9621999999999999</v>
      </c>
      <c r="Q29" s="44">
        <v>1263.8428333333331</v>
      </c>
      <c r="R29" s="44">
        <v>3.1533475786369225</v>
      </c>
      <c r="S29" s="50">
        <v>3.45</v>
      </c>
      <c r="T29" s="50">
        <v>1.5</v>
      </c>
      <c r="U29" s="44">
        <v>6.8843240000000003</v>
      </c>
      <c r="V29" s="50">
        <v>2.7121186010586906</v>
      </c>
      <c r="W29" s="51">
        <v>112.01235200000001</v>
      </c>
      <c r="X29" s="45">
        <v>578</v>
      </c>
      <c r="Y29" s="45">
        <v>384</v>
      </c>
      <c r="Z29" s="51">
        <v>1089</v>
      </c>
      <c r="AA29" s="51">
        <v>493008</v>
      </c>
      <c r="AB29" s="51">
        <v>0.4533721898417985</v>
      </c>
      <c r="AC29" s="44">
        <v>6.8706299889074298</v>
      </c>
      <c r="AD29" s="44">
        <v>6.3649469999999999</v>
      </c>
      <c r="AE29" s="45">
        <v>557</v>
      </c>
      <c r="AF29" s="45">
        <v>466</v>
      </c>
      <c r="AG29" s="45">
        <v>10</v>
      </c>
      <c r="AH29" s="159">
        <v>339.76638167999999</v>
      </c>
    </row>
    <row r="30" spans="1:34" x14ac:dyDescent="0.2">
      <c r="A30" s="43">
        <v>43160</v>
      </c>
      <c r="B30" s="50">
        <v>2.2578295702840423</v>
      </c>
      <c r="C30" s="44">
        <v>2.3094688221708903</v>
      </c>
      <c r="D30" s="44">
        <v>7.9</v>
      </c>
      <c r="E30" s="44">
        <v>6.3</v>
      </c>
      <c r="F30" s="44">
        <v>858.1</v>
      </c>
      <c r="G30" s="45">
        <v>57340</v>
      </c>
      <c r="H30" s="44">
        <v>-30.52223433902823</v>
      </c>
      <c r="I30" s="45">
        <v>19260</v>
      </c>
      <c r="J30" s="44">
        <v>-31.23884327026062</v>
      </c>
      <c r="K30" s="50">
        <v>2.0215194000652081</v>
      </c>
      <c r="L30" s="44">
        <v>3.1346565317915465</v>
      </c>
      <c r="M30" s="44">
        <v>-0.31152647975077885</v>
      </c>
      <c r="N30" s="44">
        <v>-5.876427132304185E-2</v>
      </c>
      <c r="O30" s="50">
        <v>62.73</v>
      </c>
      <c r="P30" s="51">
        <v>1.7306999999999999</v>
      </c>
      <c r="Q30" s="44">
        <v>1265.5934166666668</v>
      </c>
      <c r="R30" s="44">
        <v>3.1270032253824409</v>
      </c>
      <c r="S30" s="50">
        <v>3.45</v>
      </c>
      <c r="T30" s="50">
        <v>1.5</v>
      </c>
      <c r="U30" s="44">
        <v>6.8301920000000003</v>
      </c>
      <c r="V30" s="50">
        <v>2.6733772659514621</v>
      </c>
      <c r="W30" s="51">
        <v>117.05100899999999</v>
      </c>
      <c r="X30" s="45">
        <v>831</v>
      </c>
      <c r="Y30" s="45">
        <v>429</v>
      </c>
      <c r="Z30" s="51">
        <v>1369</v>
      </c>
      <c r="AA30" s="51">
        <v>495374</v>
      </c>
      <c r="AB30" s="51">
        <v>0.39738751814223511</v>
      </c>
      <c r="AC30" s="44">
        <v>6.7740900949047527</v>
      </c>
      <c r="AD30" s="44">
        <v>6.2522339999999996</v>
      </c>
      <c r="AE30" s="45">
        <v>256</v>
      </c>
      <c r="AF30" s="45">
        <v>228</v>
      </c>
      <c r="AG30" s="45">
        <v>16</v>
      </c>
      <c r="AH30" s="159">
        <v>440.72041249999978</v>
      </c>
    </row>
    <row r="31" spans="1:34" x14ac:dyDescent="0.2">
      <c r="A31" s="43">
        <v>43191</v>
      </c>
      <c r="B31" s="50">
        <v>2.3930384336475541</v>
      </c>
      <c r="C31" s="44">
        <v>2.223926380368102</v>
      </c>
      <c r="D31" s="44">
        <v>7.4</v>
      </c>
      <c r="E31" s="44">
        <v>6.2</v>
      </c>
      <c r="F31" s="44">
        <v>858.5</v>
      </c>
      <c r="G31" s="45">
        <v>56220</v>
      </c>
      <c r="H31" s="44">
        <v>-28.943377148634987</v>
      </c>
      <c r="I31" s="45">
        <v>19080</v>
      </c>
      <c r="J31" s="44">
        <v>-29.280948851000744</v>
      </c>
      <c r="K31" s="50">
        <v>2.5952693823915851</v>
      </c>
      <c r="L31" s="44">
        <v>2.1655793321044836</v>
      </c>
      <c r="M31" s="44">
        <v>-1.2383900928792491</v>
      </c>
      <c r="N31" s="44">
        <v>-1.0839656466271941</v>
      </c>
      <c r="O31" s="50">
        <v>66.25</v>
      </c>
      <c r="P31" s="51">
        <v>1.4459</v>
      </c>
      <c r="Q31" s="44">
        <v>1267.3440000000001</v>
      </c>
      <c r="R31" s="44">
        <v>2.6466693632940741</v>
      </c>
      <c r="S31" s="50">
        <v>3.45</v>
      </c>
      <c r="T31" s="50">
        <v>1.5</v>
      </c>
      <c r="U31" s="44">
        <v>6.8677320000000002</v>
      </c>
      <c r="V31" s="50">
        <v>2.6833175900450104</v>
      </c>
      <c r="W31" s="51" t="e">
        <v>#N/A</v>
      </c>
      <c r="X31" s="45">
        <v>1203</v>
      </c>
      <c r="Y31" s="45">
        <v>405</v>
      </c>
      <c r="Z31" s="51">
        <v>1514</v>
      </c>
      <c r="AA31" s="51">
        <v>478116</v>
      </c>
      <c r="AB31" s="51">
        <v>0.42480359147025815</v>
      </c>
      <c r="AC31" s="44">
        <v>6.8019838599552997</v>
      </c>
      <c r="AD31" s="44">
        <v>5.6846959999999997</v>
      </c>
      <c r="AE31" s="45">
        <v>152</v>
      </c>
      <c r="AF31" s="45">
        <v>165</v>
      </c>
      <c r="AG31" s="45">
        <v>19</v>
      </c>
      <c r="AH31" s="159">
        <v>438.01505121000002</v>
      </c>
    </row>
    <row r="32" spans="1:34" x14ac:dyDescent="0.2">
      <c r="A32" s="43">
        <v>43221</v>
      </c>
      <c r="B32" s="50">
        <v>2.6124818577648812</v>
      </c>
      <c r="C32" s="44">
        <v>2.2222222222222365</v>
      </c>
      <c r="D32" s="44">
        <v>7</v>
      </c>
      <c r="E32" s="44">
        <v>6.1</v>
      </c>
      <c r="F32" s="44">
        <v>863.7</v>
      </c>
      <c r="G32" s="45">
        <v>54850</v>
      </c>
      <c r="H32" s="44">
        <v>-25.948427163493992</v>
      </c>
      <c r="I32" s="45">
        <v>18460</v>
      </c>
      <c r="J32" s="44">
        <v>-28.615622583139988</v>
      </c>
      <c r="K32" s="50">
        <v>3.2375289065081025</v>
      </c>
      <c r="L32" s="44">
        <v>1.1278180286738992</v>
      </c>
      <c r="M32" s="44">
        <v>0.31250000000000444</v>
      </c>
      <c r="N32" s="44">
        <v>0.5388112476848006</v>
      </c>
      <c r="O32" s="50">
        <v>69.98</v>
      </c>
      <c r="P32" s="51">
        <v>0.95569999999999999</v>
      </c>
      <c r="Q32" s="44">
        <v>1268.8745833333332</v>
      </c>
      <c r="R32" s="44">
        <v>2.7942501587556512</v>
      </c>
      <c r="S32" s="50">
        <v>3.45</v>
      </c>
      <c r="T32" s="50">
        <v>1.5</v>
      </c>
      <c r="U32" s="44">
        <v>7.1688850000000004</v>
      </c>
      <c r="V32" s="50">
        <v>2.8110059263707239</v>
      </c>
      <c r="W32" s="51" t="e">
        <v>#N/A</v>
      </c>
      <c r="X32" s="45">
        <v>1649</v>
      </c>
      <c r="Y32" s="45">
        <v>452</v>
      </c>
      <c r="Z32" s="51">
        <v>1725</v>
      </c>
      <c r="AA32" s="51">
        <v>490207</v>
      </c>
      <c r="AB32" s="51">
        <v>0.39509848831882732</v>
      </c>
      <c r="AC32" s="44">
        <v>7.358662402099637</v>
      </c>
      <c r="AD32" s="44">
        <v>6.1683450000000004</v>
      </c>
      <c r="AE32" s="45">
        <v>284</v>
      </c>
      <c r="AF32" s="45">
        <v>210</v>
      </c>
      <c r="AG32" s="45">
        <v>10</v>
      </c>
      <c r="AH32" s="159">
        <v>717.83330911999997</v>
      </c>
    </row>
    <row r="33" spans="1:34" x14ac:dyDescent="0.2">
      <c r="A33" s="43">
        <v>43252</v>
      </c>
      <c r="B33" s="50">
        <v>2.6181818181818084</v>
      </c>
      <c r="C33" s="44">
        <v>2.4539877300613355</v>
      </c>
      <c r="D33" s="44">
        <v>7</v>
      </c>
      <c r="E33" s="44">
        <v>5.9</v>
      </c>
      <c r="F33" s="44">
        <v>865.2</v>
      </c>
      <c r="G33" s="45">
        <v>55460</v>
      </c>
      <c r="H33" s="44">
        <v>-21.876320608536414</v>
      </c>
      <c r="I33" s="45">
        <v>17760</v>
      </c>
      <c r="J33" s="44">
        <v>-27.539779681762543</v>
      </c>
      <c r="K33" s="50">
        <v>2.8192371475953548</v>
      </c>
      <c r="L33" s="44">
        <v>1.2118551938653743</v>
      </c>
      <c r="M33" s="44">
        <v>1.2658227848101111</v>
      </c>
      <c r="N33" s="44">
        <v>1.9124050200631793</v>
      </c>
      <c r="O33" s="50">
        <v>67.87</v>
      </c>
      <c r="P33" s="51">
        <v>0.93589999999999995</v>
      </c>
      <c r="Q33" s="44">
        <v>1270.4051666666667</v>
      </c>
      <c r="R33" s="44">
        <v>2.6696673507345059</v>
      </c>
      <c r="S33" s="50">
        <v>3.45</v>
      </c>
      <c r="T33" s="50">
        <v>1.5</v>
      </c>
      <c r="U33" s="44">
        <v>7.0072169999999998</v>
      </c>
      <c r="V33" s="50">
        <v>2.7476021049644026</v>
      </c>
      <c r="W33" s="51" t="e">
        <v>#N/A</v>
      </c>
      <c r="X33" s="45">
        <v>1067</v>
      </c>
      <c r="Y33" s="45">
        <v>445</v>
      </c>
      <c r="Z33" s="51">
        <v>1895</v>
      </c>
      <c r="AA33" s="51">
        <v>494035</v>
      </c>
      <c r="AB33" s="51">
        <v>0.48979064357715174</v>
      </c>
      <c r="AC33" s="44">
        <v>6.8497633981799293</v>
      </c>
      <c r="AD33" s="44">
        <v>6.5207189999999997</v>
      </c>
      <c r="AE33" s="45">
        <v>248</v>
      </c>
      <c r="AF33" s="45">
        <v>159</v>
      </c>
      <c r="AG33" s="45">
        <v>12</v>
      </c>
      <c r="AH33" s="159">
        <v>394.67880638999998</v>
      </c>
    </row>
    <row r="34" spans="1:34" x14ac:dyDescent="0.2">
      <c r="A34" s="43">
        <v>43282</v>
      </c>
      <c r="B34" s="50">
        <v>3.3405954974582652</v>
      </c>
      <c r="C34" s="44">
        <v>2.9907975460122804</v>
      </c>
      <c r="D34" s="44">
        <v>7.5</v>
      </c>
      <c r="E34" s="44">
        <v>5.9</v>
      </c>
      <c r="F34" s="44">
        <v>863.1</v>
      </c>
      <c r="G34" s="45">
        <v>54640</v>
      </c>
      <c r="H34" s="44">
        <v>-20.128636164303458</v>
      </c>
      <c r="I34" s="45">
        <v>17340</v>
      </c>
      <c r="J34" s="44">
        <v>-26.587637595258251</v>
      </c>
      <c r="K34" s="50">
        <v>1.0460934946060707</v>
      </c>
      <c r="L34" s="44">
        <v>2.230949360191592</v>
      </c>
      <c r="M34" s="44">
        <v>0.94339622641510523</v>
      </c>
      <c r="N34" s="44">
        <v>1.9289598912304529</v>
      </c>
      <c r="O34" s="50">
        <v>70.98</v>
      </c>
      <c r="P34" s="51">
        <v>1.329</v>
      </c>
      <c r="Q34" s="44">
        <v>1271.9357500000001</v>
      </c>
      <c r="R34" s="44">
        <v>2.9298819299816259</v>
      </c>
      <c r="S34" s="50">
        <v>3.7</v>
      </c>
      <c r="T34" s="50">
        <v>1.75</v>
      </c>
      <c r="U34" s="44">
        <v>6.9782640000000002</v>
      </c>
      <c r="V34" s="50">
        <v>2.7248163865630795</v>
      </c>
      <c r="W34" s="51" t="e">
        <v>#N/A</v>
      </c>
      <c r="X34" s="45">
        <v>1010</v>
      </c>
      <c r="Y34" s="45">
        <v>427</v>
      </c>
      <c r="Z34" s="51">
        <v>1547</v>
      </c>
      <c r="AA34" s="51">
        <v>479222</v>
      </c>
      <c r="AB34" s="51">
        <v>0.52245862884160754</v>
      </c>
      <c r="AC34" s="44">
        <v>6.972793438697348</v>
      </c>
      <c r="AD34" s="44">
        <v>6.6652380000000004</v>
      </c>
      <c r="AE34" s="45">
        <v>189</v>
      </c>
      <c r="AF34" s="45">
        <v>163</v>
      </c>
      <c r="AG34" s="45">
        <v>13</v>
      </c>
      <c r="AH34" s="159">
        <v>443.75838563999997</v>
      </c>
    </row>
    <row r="35" spans="1:34" x14ac:dyDescent="0.2">
      <c r="A35" s="43">
        <v>43313</v>
      </c>
      <c r="B35" s="50">
        <v>2.9710144927536097</v>
      </c>
      <c r="C35" s="44">
        <v>2.8352490421455823</v>
      </c>
      <c r="D35" s="44">
        <v>8.1999999999999993</v>
      </c>
      <c r="E35" s="44">
        <v>6.1</v>
      </c>
      <c r="F35" s="44">
        <v>860.3</v>
      </c>
      <c r="G35" s="45">
        <v>53140</v>
      </c>
      <c r="H35" s="44">
        <v>-20.174252666366232</v>
      </c>
      <c r="I35" s="45">
        <v>16780</v>
      </c>
      <c r="J35" s="44">
        <v>-26.046716615249011</v>
      </c>
      <c r="K35" s="50">
        <v>0.16108247422681465</v>
      </c>
      <c r="L35" s="44">
        <v>2.0878228988833181</v>
      </c>
      <c r="M35" s="44">
        <v>-0.31347962382444194</v>
      </c>
      <c r="N35" s="44">
        <v>0.47269350890519757</v>
      </c>
      <c r="O35" s="50">
        <v>68.06</v>
      </c>
      <c r="P35" s="51">
        <v>1.1264000000000001</v>
      </c>
      <c r="Q35" s="44">
        <v>1273.4663333333333</v>
      </c>
      <c r="R35" s="44">
        <v>3.1099401139950356</v>
      </c>
      <c r="S35" s="50">
        <v>3.7</v>
      </c>
      <c r="T35" s="50">
        <v>1.75</v>
      </c>
      <c r="U35" s="44">
        <v>6.9950130000000001</v>
      </c>
      <c r="V35" s="50">
        <v>2.6737491649599194</v>
      </c>
      <c r="W35" s="51" t="e">
        <v>#N/A</v>
      </c>
      <c r="X35" s="45">
        <v>1096</v>
      </c>
      <c r="Y35" s="45">
        <v>423</v>
      </c>
      <c r="Z35" s="51">
        <v>1491</v>
      </c>
      <c r="AA35" s="51">
        <v>483752</v>
      </c>
      <c r="AB35" s="51">
        <v>0.48773307163886165</v>
      </c>
      <c r="AC35" s="44">
        <v>7.0156053176467958</v>
      </c>
      <c r="AD35" s="44">
        <v>6.6510300000000004</v>
      </c>
      <c r="AE35" s="45">
        <v>172</v>
      </c>
      <c r="AF35" s="45">
        <v>220</v>
      </c>
      <c r="AG35" s="45">
        <v>23</v>
      </c>
      <c r="AH35" s="159">
        <v>350.65400500000004</v>
      </c>
    </row>
    <row r="36" spans="1:34" x14ac:dyDescent="0.2">
      <c r="A36" s="43">
        <v>43344</v>
      </c>
      <c r="B36" s="50">
        <v>2.7616279069767602</v>
      </c>
      <c r="C36" s="44">
        <v>2.2171253822629744</v>
      </c>
      <c r="D36" s="44">
        <v>8.3000000000000007</v>
      </c>
      <c r="E36" s="44">
        <v>6</v>
      </c>
      <c r="F36" s="44">
        <v>862.4</v>
      </c>
      <c r="G36" s="45">
        <v>52510</v>
      </c>
      <c r="H36" s="44">
        <v>-19.500229955541926</v>
      </c>
      <c r="I36" s="45">
        <v>16260</v>
      </c>
      <c r="J36" s="44">
        <v>-27.443105756358765</v>
      </c>
      <c r="K36" s="50">
        <v>1.6097875080489432</v>
      </c>
      <c r="L36" s="44">
        <v>-1.3267937567590482</v>
      </c>
      <c r="M36" s="44">
        <v>-0.6230529595015688</v>
      </c>
      <c r="N36" s="44">
        <v>-0.47694753577105509</v>
      </c>
      <c r="O36" s="50">
        <v>70.23</v>
      </c>
      <c r="P36" s="51">
        <v>1.222</v>
      </c>
      <c r="Q36" s="44">
        <v>1274.9969166666667</v>
      </c>
      <c r="R36" s="44">
        <v>3.0185272256179951</v>
      </c>
      <c r="S36" s="50">
        <v>3.7</v>
      </c>
      <c r="T36" s="50">
        <v>1.75</v>
      </c>
      <c r="U36" s="44">
        <v>7.0302990000000003</v>
      </c>
      <c r="V36" s="50">
        <v>2.6608686520086251</v>
      </c>
      <c r="W36" s="51" t="e">
        <v>#N/A</v>
      </c>
      <c r="X36" s="45">
        <v>834</v>
      </c>
      <c r="Y36" s="45">
        <v>348</v>
      </c>
      <c r="Z36" s="51">
        <v>1267</v>
      </c>
      <c r="AA36" s="51">
        <v>466016</v>
      </c>
      <c r="AB36" s="51">
        <v>0.4105638366817887</v>
      </c>
      <c r="AC36" s="44">
        <v>6.8464233713262121</v>
      </c>
      <c r="AD36" s="44">
        <v>6.8746640000000001</v>
      </c>
      <c r="AE36" s="45">
        <v>434</v>
      </c>
      <c r="AF36" s="45">
        <v>124</v>
      </c>
      <c r="AG36" s="45">
        <v>4</v>
      </c>
      <c r="AH36" s="159">
        <v>268.6135798200001</v>
      </c>
    </row>
    <row r="37" spans="1:34" x14ac:dyDescent="0.2">
      <c r="A37" s="43">
        <v>43374</v>
      </c>
      <c r="B37" s="50">
        <v>2.532561505065134</v>
      </c>
      <c r="C37" s="44">
        <v>2.4446142093200729</v>
      </c>
      <c r="D37" s="44">
        <v>8</v>
      </c>
      <c r="E37" s="44">
        <v>5.7</v>
      </c>
      <c r="F37" s="44">
        <v>863.7</v>
      </c>
      <c r="G37" s="45">
        <v>52040</v>
      </c>
      <c r="H37" s="44">
        <v>-18.291725545611559</v>
      </c>
      <c r="I37" s="45">
        <v>16170</v>
      </c>
      <c r="J37" s="44">
        <v>-26.06310013717421</v>
      </c>
      <c r="K37" s="50">
        <v>1.7942966997757104</v>
      </c>
      <c r="L37" s="44">
        <v>0.85705317963897798</v>
      </c>
      <c r="M37" s="44">
        <v>-0.31152647975077885</v>
      </c>
      <c r="N37" s="44">
        <v>-1.357767596834647</v>
      </c>
      <c r="O37" s="50">
        <v>70.75</v>
      </c>
      <c r="P37" s="51">
        <v>1.4009</v>
      </c>
      <c r="Q37" s="44">
        <v>1276.5274999999999</v>
      </c>
      <c r="R37" s="44">
        <v>3.1807665647421102</v>
      </c>
      <c r="S37" s="50">
        <v>3.95</v>
      </c>
      <c r="T37" s="50">
        <v>2</v>
      </c>
      <c r="U37" s="44">
        <v>6.8948520000000002</v>
      </c>
      <c r="V37" s="50">
        <v>2.6027057641337601</v>
      </c>
      <c r="W37" s="51" t="e">
        <v>#N/A</v>
      </c>
      <c r="X37" s="45">
        <v>686</v>
      </c>
      <c r="Y37" s="45">
        <v>447</v>
      </c>
      <c r="Z37" s="51">
        <v>1320</v>
      </c>
      <c r="AA37" s="51">
        <v>468444</v>
      </c>
      <c r="AB37" s="51">
        <v>0.54164956914238815</v>
      </c>
      <c r="AC37" s="44">
        <v>6.7951070372942475</v>
      </c>
      <c r="AD37" s="44">
        <v>6.9320380000000004</v>
      </c>
      <c r="AE37" s="45">
        <v>437</v>
      </c>
      <c r="AF37" s="45">
        <v>195</v>
      </c>
      <c r="AG37" s="45">
        <v>13</v>
      </c>
      <c r="AH37" s="159">
        <v>331.84516802000002</v>
      </c>
    </row>
    <row r="38" spans="1:34" x14ac:dyDescent="0.2">
      <c r="A38" s="43">
        <v>43405</v>
      </c>
      <c r="B38" s="50">
        <v>1.4398848092152639</v>
      </c>
      <c r="C38" s="44">
        <v>1.6755521706016685</v>
      </c>
      <c r="D38" s="44">
        <v>7.4</v>
      </c>
      <c r="E38" s="44">
        <v>5.3</v>
      </c>
      <c r="F38" s="44">
        <v>867.1</v>
      </c>
      <c r="G38" s="45">
        <v>49420</v>
      </c>
      <c r="H38" s="44">
        <v>-22.889686378530193</v>
      </c>
      <c r="I38" s="45">
        <v>15350</v>
      </c>
      <c r="J38" s="44">
        <v>-29.587155963302749</v>
      </c>
      <c r="K38" s="50">
        <v>3.3182989690721643</v>
      </c>
      <c r="L38" s="44">
        <v>1.4160095760731073</v>
      </c>
      <c r="M38" s="44">
        <v>1.2499999999999956</v>
      </c>
      <c r="N38" s="44">
        <v>-1.6753224995813554E-2</v>
      </c>
      <c r="O38" s="50">
        <v>56.96</v>
      </c>
      <c r="P38" s="51">
        <v>1.7965</v>
      </c>
      <c r="Q38" s="44">
        <v>1278.0580833333333</v>
      </c>
      <c r="R38" s="44">
        <v>2.5115855388582187</v>
      </c>
      <c r="S38" s="50">
        <v>3.95</v>
      </c>
      <c r="T38" s="50">
        <v>2</v>
      </c>
      <c r="U38" s="44">
        <v>7.0132539999999999</v>
      </c>
      <c r="V38" s="50">
        <v>2.6678396620716689</v>
      </c>
      <c r="W38" s="51" t="e">
        <v>#N/A</v>
      </c>
      <c r="X38" s="45">
        <v>836</v>
      </c>
      <c r="Y38" s="45">
        <v>440</v>
      </c>
      <c r="Z38" s="51">
        <v>1172</v>
      </c>
      <c r="AA38" s="51">
        <v>443533</v>
      </c>
      <c r="AB38" s="51">
        <v>0.61233019853709514</v>
      </c>
      <c r="AC38" s="44">
        <v>6.869092163854539</v>
      </c>
      <c r="AD38" s="44">
        <v>6.5662839999999996</v>
      </c>
      <c r="AE38" s="45">
        <v>349</v>
      </c>
      <c r="AF38" s="45">
        <v>184</v>
      </c>
      <c r="AG38" s="45">
        <v>16</v>
      </c>
      <c r="AH38" s="159">
        <v>380.14598493</v>
      </c>
    </row>
    <row r="39" spans="1:34" x14ac:dyDescent="0.2">
      <c r="A39" s="43">
        <v>43435</v>
      </c>
      <c r="B39" s="50">
        <v>1.9565217391304346</v>
      </c>
      <c r="C39" s="44">
        <v>1.9877675840978437</v>
      </c>
      <c r="D39" s="44">
        <v>7</v>
      </c>
      <c r="E39" s="44">
        <v>5.2</v>
      </c>
      <c r="F39" s="44">
        <v>866.2</v>
      </c>
      <c r="G39" s="45">
        <v>48940</v>
      </c>
      <c r="H39" s="44">
        <v>-21.908409127174089</v>
      </c>
      <c r="I39" s="45">
        <v>15080</v>
      </c>
      <c r="J39" s="44">
        <v>-28.666035950804158</v>
      </c>
      <c r="K39" s="50">
        <v>1.5247776365946653</v>
      </c>
      <c r="L39" s="44">
        <v>-0.50230702082553202</v>
      </c>
      <c r="M39" s="44">
        <v>1.2422360248447228</v>
      </c>
      <c r="N39" s="44">
        <v>-2.494387627837158E-2</v>
      </c>
      <c r="O39" s="50">
        <v>49.52</v>
      </c>
      <c r="P39" s="51">
        <v>1.8897999999999999</v>
      </c>
      <c r="Q39" s="44">
        <v>1279.5886666666668</v>
      </c>
      <c r="R39" s="44">
        <v>2.4003395653166892</v>
      </c>
      <c r="S39" s="50">
        <v>3.95</v>
      </c>
      <c r="T39" s="50">
        <v>2</v>
      </c>
      <c r="U39" s="44">
        <v>7.0538150000000002</v>
      </c>
      <c r="V39" s="50">
        <v>2.7126736825248101</v>
      </c>
      <c r="W39" s="51" t="e">
        <v>#N/A</v>
      </c>
      <c r="X39" s="45">
        <v>530</v>
      </c>
      <c r="Y39" s="45">
        <v>342</v>
      </c>
      <c r="Z39" s="51">
        <v>794</v>
      </c>
      <c r="AA39" s="51">
        <v>449000</v>
      </c>
      <c r="AB39" s="51">
        <v>0.76053639846743293</v>
      </c>
      <c r="AC39" s="44">
        <v>6.9242389335169312</v>
      </c>
      <c r="AD39" s="44">
        <v>6.199503</v>
      </c>
      <c r="AE39" s="45">
        <v>36</v>
      </c>
      <c r="AF39" s="45">
        <v>95</v>
      </c>
      <c r="AG39" s="45">
        <v>21</v>
      </c>
      <c r="AH39" s="159">
        <v>235.75597334</v>
      </c>
    </row>
    <row r="40" spans="1:34" x14ac:dyDescent="0.2">
      <c r="A40" s="43">
        <v>43466</v>
      </c>
      <c r="B40" s="50">
        <v>1.0050251256281229</v>
      </c>
      <c r="C40" s="44">
        <v>1.4426727410782103</v>
      </c>
      <c r="D40" s="44">
        <v>7.2</v>
      </c>
      <c r="E40" s="44">
        <v>5.5</v>
      </c>
      <c r="F40" s="44">
        <v>866.1</v>
      </c>
      <c r="G40" s="45">
        <v>49850</v>
      </c>
      <c r="H40" s="44">
        <v>-19.803732303732303</v>
      </c>
      <c r="I40" s="45">
        <v>15560</v>
      </c>
      <c r="J40" s="44">
        <v>-25.656951743908262</v>
      </c>
      <c r="K40" s="50">
        <v>2.8498238872878501</v>
      </c>
      <c r="L40" s="44">
        <v>-0.27900774017945995</v>
      </c>
      <c r="M40" s="44">
        <v>2.4922118380062308</v>
      </c>
      <c r="N40" s="44">
        <v>1.3627623108435793</v>
      </c>
      <c r="O40" s="50">
        <v>51.38</v>
      </c>
      <c r="P40" s="51">
        <v>1.7539</v>
      </c>
      <c r="Q40" s="44">
        <v>1281.11925</v>
      </c>
      <c r="R40" s="44">
        <v>2.3138770765484207</v>
      </c>
      <c r="S40" s="50">
        <v>3.95</v>
      </c>
      <c r="T40" s="50">
        <v>2</v>
      </c>
      <c r="U40" s="44">
        <v>6.8492740000000003</v>
      </c>
      <c r="V40" s="50">
        <v>2.6622030795163183</v>
      </c>
      <c r="W40" s="51" t="e">
        <v>#N/A</v>
      </c>
      <c r="X40" s="45">
        <v>700</v>
      </c>
      <c r="Y40" s="45">
        <v>450</v>
      </c>
      <c r="Z40" s="51">
        <v>802</v>
      </c>
      <c r="AA40" s="51">
        <v>450752</v>
      </c>
      <c r="AB40" s="51">
        <v>0.31218372907746206</v>
      </c>
      <c r="AC40" s="44">
        <v>6.8235981727065473</v>
      </c>
      <c r="AD40" s="44">
        <v>6.3271559999999996</v>
      </c>
      <c r="AE40" s="45" t="e">
        <v>#N/A</v>
      </c>
      <c r="AF40" s="45" t="e">
        <v>#N/A</v>
      </c>
      <c r="AG40" s="45">
        <v>9</v>
      </c>
      <c r="AH40" s="159">
        <v>258.26002690000001</v>
      </c>
    </row>
    <row r="41" spans="1:34" x14ac:dyDescent="0.2">
      <c r="A41" s="43">
        <v>43497</v>
      </c>
      <c r="B41" s="50">
        <v>1.4265335235378096</v>
      </c>
      <c r="C41" s="44">
        <v>1.5094339622641506</v>
      </c>
      <c r="D41" s="44">
        <v>7.6</v>
      </c>
      <c r="E41" s="44">
        <v>5.8</v>
      </c>
      <c r="F41" s="44">
        <v>865.1</v>
      </c>
      <c r="G41" s="45">
        <v>51100</v>
      </c>
      <c r="H41" s="44">
        <v>-14.733856165526449</v>
      </c>
      <c r="I41" s="45">
        <v>15940</v>
      </c>
      <c r="J41" s="44">
        <v>-20.696517412935322</v>
      </c>
      <c r="K41" s="50">
        <v>1.6916693265240923</v>
      </c>
      <c r="L41" s="44">
        <v>-1.2095222691765994</v>
      </c>
      <c r="M41" s="44">
        <v>2.1806853582554409</v>
      </c>
      <c r="N41" s="44">
        <v>0.80907498540327971</v>
      </c>
      <c r="O41" s="50">
        <v>54.95</v>
      </c>
      <c r="P41" s="51">
        <v>2.3167</v>
      </c>
      <c r="Q41" s="44">
        <v>1282.6498333333332</v>
      </c>
      <c r="R41" s="44">
        <v>1.5043297661763821</v>
      </c>
      <c r="S41" s="50">
        <v>3.95</v>
      </c>
      <c r="T41" s="50">
        <v>2</v>
      </c>
      <c r="U41" s="44">
        <v>6.8463320000000003</v>
      </c>
      <c r="V41" s="50">
        <v>2.6903933346451083</v>
      </c>
      <c r="W41" s="51" t="e">
        <v>#N/A</v>
      </c>
      <c r="X41" s="45">
        <v>602</v>
      </c>
      <c r="Y41" s="45">
        <v>462</v>
      </c>
      <c r="Z41" s="51">
        <v>972</v>
      </c>
      <c r="AA41" s="51">
        <v>460322</v>
      </c>
      <c r="AB41" s="51">
        <v>0.44061650045330913</v>
      </c>
      <c r="AC41" s="44">
        <v>6.5176718943371634</v>
      </c>
      <c r="AD41" s="44">
        <v>6.2467240000000004</v>
      </c>
      <c r="AE41" s="45" t="e">
        <v>#N/A</v>
      </c>
      <c r="AF41" s="45" t="e">
        <v>#N/A</v>
      </c>
      <c r="AG41" s="45">
        <v>17</v>
      </c>
      <c r="AH41" s="159">
        <v>356.93944166999995</v>
      </c>
    </row>
    <row r="42" spans="1:34" x14ac:dyDescent="0.2">
      <c r="A42" s="43">
        <v>43525</v>
      </c>
      <c r="B42" s="50">
        <v>2.065527065527073</v>
      </c>
      <c r="C42" s="44">
        <v>1.8811136192625977</v>
      </c>
      <c r="D42" s="44">
        <v>8</v>
      </c>
      <c r="E42" s="44">
        <v>6.2</v>
      </c>
      <c r="F42" s="44">
        <v>864.2</v>
      </c>
      <c r="G42" s="45">
        <v>51270</v>
      </c>
      <c r="H42" s="44">
        <v>-10.585978374607608</v>
      </c>
      <c r="I42" s="45">
        <v>16280</v>
      </c>
      <c r="J42" s="44">
        <v>-15.472481827622019</v>
      </c>
      <c r="K42" s="50">
        <v>2.4928092042185934</v>
      </c>
      <c r="L42" s="44">
        <v>1.2186248897212426</v>
      </c>
      <c r="M42" s="44">
        <v>2.4999999999999911</v>
      </c>
      <c r="N42" s="44">
        <v>2.0159596808063895</v>
      </c>
      <c r="O42" s="50">
        <v>58.15</v>
      </c>
      <c r="P42" s="51">
        <v>2.2016</v>
      </c>
      <c r="Q42" s="44">
        <v>1284.1804166666668</v>
      </c>
      <c r="R42" s="44">
        <v>1.6578149863180514</v>
      </c>
      <c r="S42" s="50">
        <v>3.95</v>
      </c>
      <c r="T42" s="50">
        <v>2</v>
      </c>
      <c r="U42" s="44">
        <v>7.004759</v>
      </c>
      <c r="V42" s="50">
        <v>2.7414572537182598</v>
      </c>
      <c r="W42" s="51" t="e">
        <v>#N/A</v>
      </c>
      <c r="X42" s="45">
        <v>520</v>
      </c>
      <c r="Y42" s="45">
        <v>473</v>
      </c>
      <c r="Z42" s="51">
        <v>1327</v>
      </c>
      <c r="AA42" s="51">
        <v>460368</v>
      </c>
      <c r="AB42" s="51">
        <v>0.44590053763440862</v>
      </c>
      <c r="AC42" s="44">
        <v>6.7903260562571131</v>
      </c>
      <c r="AD42" s="44">
        <v>6.3887720000000003</v>
      </c>
      <c r="AE42" s="45" t="e">
        <v>#N/A</v>
      </c>
      <c r="AF42" s="45" t="e">
        <v>#N/A</v>
      </c>
      <c r="AG42" s="45">
        <v>18</v>
      </c>
      <c r="AH42" s="159">
        <v>342.73177867000004</v>
      </c>
    </row>
    <row r="43" spans="1:34" x14ac:dyDescent="0.2">
      <c r="A43" s="43">
        <v>43556</v>
      </c>
      <c r="B43" s="50">
        <v>1.8413597733711207</v>
      </c>
      <c r="C43" s="44">
        <v>2.0255063765941328</v>
      </c>
      <c r="D43" s="44">
        <v>7.5</v>
      </c>
      <c r="E43" s="44">
        <v>6.1</v>
      </c>
      <c r="F43" s="44">
        <v>876.6</v>
      </c>
      <c r="G43" s="45">
        <v>50380</v>
      </c>
      <c r="H43" s="44">
        <v>-10.387762362148701</v>
      </c>
      <c r="I43" s="45">
        <v>16090</v>
      </c>
      <c r="J43" s="44">
        <v>-15.670859538784065</v>
      </c>
      <c r="K43" s="50">
        <v>3.170028818443793</v>
      </c>
      <c r="L43" s="44">
        <v>4.49409924769828E-3</v>
      </c>
      <c r="M43" s="44">
        <v>3.4482758620689724</v>
      </c>
      <c r="N43" s="44">
        <v>3.2285256680435026</v>
      </c>
      <c r="O43" s="50">
        <v>63.86</v>
      </c>
      <c r="P43" s="51">
        <v>1.1072</v>
      </c>
      <c r="Q43" s="44">
        <v>1285.711</v>
      </c>
      <c r="R43" s="44">
        <v>2.2704292313536101</v>
      </c>
      <c r="S43" s="50">
        <v>3.95</v>
      </c>
      <c r="T43" s="50">
        <v>2</v>
      </c>
      <c r="U43" s="44">
        <v>7.0945559999999999</v>
      </c>
      <c r="V43" s="50">
        <v>2.8027998712866471</v>
      </c>
      <c r="W43" s="51" t="e">
        <v>#N/A</v>
      </c>
      <c r="X43" s="45">
        <v>955</v>
      </c>
      <c r="Y43" s="45">
        <v>517</v>
      </c>
      <c r="Z43" s="51">
        <v>1542</v>
      </c>
      <c r="AA43" s="51">
        <v>460877</v>
      </c>
      <c r="AB43" s="51">
        <v>0.49375600384245916</v>
      </c>
      <c r="AC43" s="44">
        <v>7.5101835780293555</v>
      </c>
      <c r="AD43" s="44">
        <v>6.6063289999999997</v>
      </c>
      <c r="AE43" s="45" t="e">
        <v>#N/A</v>
      </c>
      <c r="AF43" s="45" t="e">
        <v>#N/A</v>
      </c>
      <c r="AG43" s="45">
        <v>7</v>
      </c>
      <c r="AH43" s="159">
        <v>375.70581040000002</v>
      </c>
    </row>
    <row r="44" spans="1:34" x14ac:dyDescent="0.2">
      <c r="A44" s="43">
        <v>43586</v>
      </c>
      <c r="B44" s="50">
        <v>1.8387553041018245</v>
      </c>
      <c r="C44" s="44">
        <v>2.398800599700146</v>
      </c>
      <c r="D44" s="44">
        <v>6.7</v>
      </c>
      <c r="E44" s="44">
        <v>5.9</v>
      </c>
      <c r="F44" s="44">
        <v>890.2</v>
      </c>
      <c r="G44" s="45">
        <v>49990</v>
      </c>
      <c r="H44" s="44">
        <v>-8.860528714676386</v>
      </c>
      <c r="I44" s="45">
        <v>16400</v>
      </c>
      <c r="J44" s="44">
        <v>-11.159263271939324</v>
      </c>
      <c r="K44" s="50">
        <v>2.0480000000000054</v>
      </c>
      <c r="L44" s="44">
        <v>3.4520556425089222</v>
      </c>
      <c r="M44" s="44">
        <v>2.8037383177569986</v>
      </c>
      <c r="N44" s="44">
        <v>2.5037682130296224</v>
      </c>
      <c r="O44" s="50">
        <v>60.83</v>
      </c>
      <c r="P44" s="51">
        <v>1.4147000000000001</v>
      </c>
      <c r="Q44" s="44">
        <v>1287.4850833333333</v>
      </c>
      <c r="R44" s="44">
        <v>2.1800365089333695</v>
      </c>
      <c r="S44" s="50">
        <v>3.95</v>
      </c>
      <c r="T44" s="50">
        <v>2</v>
      </c>
      <c r="U44" s="44">
        <v>7.0320819999999999</v>
      </c>
      <c r="V44" s="50">
        <v>2.8218551748799339</v>
      </c>
      <c r="W44" s="51" t="e">
        <v>#N/A</v>
      </c>
      <c r="X44" s="45">
        <v>812</v>
      </c>
      <c r="Y44" s="45">
        <v>482</v>
      </c>
      <c r="Z44" s="51">
        <v>1912</v>
      </c>
      <c r="AA44" s="51">
        <v>473010</v>
      </c>
      <c r="AB44" s="51">
        <v>0.56021095810137711</v>
      </c>
      <c r="AC44" s="44">
        <v>6.8325698279199623</v>
      </c>
      <c r="AD44" s="44">
        <v>6.8546649999999998</v>
      </c>
      <c r="AE44" s="45" t="e">
        <v>#N/A</v>
      </c>
      <c r="AF44" s="45" t="e">
        <v>#N/A</v>
      </c>
      <c r="AG44" s="45">
        <v>11</v>
      </c>
      <c r="AH44" s="159">
        <v>331.36629359000011</v>
      </c>
    </row>
    <row r="45" spans="1:34" x14ac:dyDescent="0.2">
      <c r="A45" s="43">
        <v>43617</v>
      </c>
      <c r="B45" s="50">
        <v>1.133947554925574</v>
      </c>
      <c r="C45" s="44">
        <v>2.0209580838323582</v>
      </c>
      <c r="D45" s="44">
        <v>6.5</v>
      </c>
      <c r="E45" s="44">
        <v>5.6</v>
      </c>
      <c r="F45" s="44">
        <v>904</v>
      </c>
      <c r="G45" s="45">
        <v>49510</v>
      </c>
      <c r="H45" s="44">
        <v>-10.728452939055177</v>
      </c>
      <c r="I45" s="45">
        <v>16070</v>
      </c>
      <c r="J45" s="44">
        <v>-9.5157657657657708</v>
      </c>
      <c r="K45" s="50">
        <v>3.7741935483871059</v>
      </c>
      <c r="L45" s="44">
        <v>2.7835596608693391</v>
      </c>
      <c r="M45" s="44">
        <v>3.7500000000000089</v>
      </c>
      <c r="N45" s="44">
        <v>3.3090391220574666</v>
      </c>
      <c r="O45" s="50">
        <v>54.66</v>
      </c>
      <c r="P45" s="51">
        <v>0.74050000000000005</v>
      </c>
      <c r="Q45" s="44">
        <v>1289.2591666666667</v>
      </c>
      <c r="R45" s="44">
        <v>2.2500863335459975</v>
      </c>
      <c r="S45" s="50">
        <v>3.95</v>
      </c>
      <c r="T45" s="50">
        <v>2</v>
      </c>
      <c r="U45" s="44">
        <v>6.9592169999999998</v>
      </c>
      <c r="V45" s="50">
        <v>2.7940602962520962</v>
      </c>
      <c r="W45" s="51" t="e">
        <v>#N/A</v>
      </c>
      <c r="X45" s="45">
        <v>1111</v>
      </c>
      <c r="Y45" s="45">
        <v>440</v>
      </c>
      <c r="Z45" s="51">
        <v>1772</v>
      </c>
      <c r="AA45" s="51">
        <v>463462</v>
      </c>
      <c r="AB45" s="51">
        <v>0.56649616368286448</v>
      </c>
      <c r="AC45" s="44">
        <v>6.9500994193800949</v>
      </c>
      <c r="AD45" s="44">
        <v>6.1919769999999996</v>
      </c>
      <c r="AE45" s="45" t="e">
        <v>#N/A</v>
      </c>
      <c r="AF45" s="45" t="e">
        <v>#N/A</v>
      </c>
      <c r="AG45" s="45">
        <v>12</v>
      </c>
      <c r="AH45" s="159">
        <v>365.97490530999994</v>
      </c>
    </row>
    <row r="46" spans="1:34" x14ac:dyDescent="0.2">
      <c r="A46" s="43">
        <v>43647</v>
      </c>
      <c r="B46" s="50">
        <v>0.84328882642303871</v>
      </c>
      <c r="C46" s="44">
        <v>2.010424422933732</v>
      </c>
      <c r="D46" s="44">
        <v>6.6</v>
      </c>
      <c r="E46" s="44">
        <v>5.6</v>
      </c>
      <c r="F46" s="44">
        <v>910.1</v>
      </c>
      <c r="G46" s="45">
        <v>50670</v>
      </c>
      <c r="H46" s="44">
        <v>-7.2657393850658831</v>
      </c>
      <c r="I46" s="45">
        <v>16140</v>
      </c>
      <c r="J46" s="44">
        <v>-6.9204152249134898</v>
      </c>
      <c r="K46" s="50">
        <v>3.5910708508573475</v>
      </c>
      <c r="L46" s="44">
        <v>2.8593029150446814</v>
      </c>
      <c r="M46" s="44">
        <v>2.8037383177569986</v>
      </c>
      <c r="N46" s="44">
        <v>2.7344726969570576</v>
      </c>
      <c r="O46" s="50">
        <v>57.35</v>
      </c>
      <c r="P46" s="51">
        <v>1.0555000000000001</v>
      </c>
      <c r="Q46" s="44">
        <v>1291.03325</v>
      </c>
      <c r="R46" s="44">
        <v>2.0795814066682849</v>
      </c>
      <c r="S46" s="50">
        <v>3.95</v>
      </c>
      <c r="T46" s="50">
        <v>2</v>
      </c>
      <c r="U46" s="44">
        <v>7.0227719999999998</v>
      </c>
      <c r="V46" s="50">
        <v>2.8184672980022887</v>
      </c>
      <c r="W46" s="51" t="e">
        <v>#N/A</v>
      </c>
      <c r="X46" s="45">
        <v>691</v>
      </c>
      <c r="Y46" s="45">
        <v>476</v>
      </c>
      <c r="Z46" s="51">
        <v>1641</v>
      </c>
      <c r="AA46" s="51">
        <v>452806</v>
      </c>
      <c r="AB46" s="51">
        <v>0.60375275938189843</v>
      </c>
      <c r="AC46" s="44">
        <v>6.7363185283825908</v>
      </c>
      <c r="AD46" s="44">
        <v>6.3185510000000003</v>
      </c>
      <c r="AE46" s="45" t="e">
        <v>#N/A</v>
      </c>
      <c r="AF46" s="45" t="e">
        <v>#N/A</v>
      </c>
      <c r="AG46" s="45">
        <v>20</v>
      </c>
      <c r="AH46" s="159">
        <v>339.88532200000009</v>
      </c>
    </row>
    <row r="47" spans="1:34" x14ac:dyDescent="0.2">
      <c r="A47" s="43">
        <v>43678</v>
      </c>
      <c r="B47" s="50">
        <v>0.91484869809994596</v>
      </c>
      <c r="C47" s="44">
        <v>1.9374068554396606</v>
      </c>
      <c r="D47" s="44">
        <v>7.6</v>
      </c>
      <c r="E47" s="44">
        <v>5.9</v>
      </c>
      <c r="F47" s="44">
        <v>903.2</v>
      </c>
      <c r="G47" s="45">
        <v>51500</v>
      </c>
      <c r="H47" s="44">
        <v>-3.086187429431686</v>
      </c>
      <c r="I47" s="45">
        <v>16130</v>
      </c>
      <c r="J47" s="44">
        <v>-3.8736591179976188</v>
      </c>
      <c r="K47" s="50">
        <v>1.9298809906722392</v>
      </c>
      <c r="L47" s="44">
        <v>1.6357339327978337</v>
      </c>
      <c r="M47" s="44">
        <v>4.088050314465419</v>
      </c>
      <c r="N47" s="44">
        <v>4.5030664538351806</v>
      </c>
      <c r="O47" s="50">
        <v>54.81</v>
      </c>
      <c r="P47" s="51">
        <v>1.0105999999999999</v>
      </c>
      <c r="Q47" s="44">
        <v>1292.8073333333332</v>
      </c>
      <c r="R47" s="44">
        <v>2.0058478565154747</v>
      </c>
      <c r="S47" s="50">
        <v>3.95</v>
      </c>
      <c r="T47" s="50">
        <v>2</v>
      </c>
      <c r="U47" s="44">
        <v>7.0039059999999997</v>
      </c>
      <c r="V47" s="50">
        <v>2.8299600688743469</v>
      </c>
      <c r="W47" s="51" t="e">
        <v>#N/A</v>
      </c>
      <c r="X47" s="45">
        <v>1051</v>
      </c>
      <c r="Y47" s="45">
        <v>459</v>
      </c>
      <c r="Z47" s="51">
        <v>1573</v>
      </c>
      <c r="AA47" s="51">
        <v>454680</v>
      </c>
      <c r="AB47" s="51">
        <v>0.56521739130434778</v>
      </c>
      <c r="AC47" s="44">
        <v>6.7257434584650806</v>
      </c>
      <c r="AD47" s="44">
        <v>6.3440909999999997</v>
      </c>
      <c r="AE47" s="45" t="e">
        <v>#N/A</v>
      </c>
      <c r="AF47" s="45" t="e">
        <v>#N/A</v>
      </c>
      <c r="AG47" s="45">
        <v>13</v>
      </c>
      <c r="AH47" s="159">
        <v>349.21842468</v>
      </c>
    </row>
    <row r="48" spans="1:34" x14ac:dyDescent="0.2">
      <c r="A48" s="43">
        <v>43709</v>
      </c>
      <c r="B48" s="50">
        <v>1.1315417256011262</v>
      </c>
      <c r="C48" s="44">
        <v>1.8698578908002972</v>
      </c>
      <c r="D48" s="44">
        <v>7.5</v>
      </c>
      <c r="E48" s="44">
        <v>5.8</v>
      </c>
      <c r="F48" s="44">
        <v>902</v>
      </c>
      <c r="G48" s="45">
        <v>51010</v>
      </c>
      <c r="H48" s="44">
        <v>-2.85659874309655</v>
      </c>
      <c r="I48" s="45">
        <v>16080</v>
      </c>
      <c r="J48" s="44">
        <v>-1.1070110701106972</v>
      </c>
      <c r="K48" s="50">
        <v>1.6793409378960789</v>
      </c>
      <c r="L48" s="44">
        <v>4.0435043089543266</v>
      </c>
      <c r="M48" s="44">
        <v>3.7617554858934366</v>
      </c>
      <c r="N48" s="44">
        <v>4.2794686396502302</v>
      </c>
      <c r="O48" s="50">
        <v>56.95</v>
      </c>
      <c r="P48" s="51">
        <v>0.9476</v>
      </c>
      <c r="Q48" s="44">
        <v>1294.5814166666667</v>
      </c>
      <c r="R48" s="44">
        <v>1.8841338980475131</v>
      </c>
      <c r="S48" s="50">
        <v>3.95</v>
      </c>
      <c r="T48" s="50">
        <v>2</v>
      </c>
      <c r="U48" s="44">
        <v>6.8510739999999997</v>
      </c>
      <c r="V48" s="50">
        <v>2.7368688342964131</v>
      </c>
      <c r="W48" s="51" t="e">
        <v>#N/A</v>
      </c>
      <c r="X48" s="45">
        <v>1565</v>
      </c>
      <c r="Y48" s="45">
        <v>461</v>
      </c>
      <c r="Z48" s="51">
        <v>1363</v>
      </c>
      <c r="AA48" s="51">
        <v>461595</v>
      </c>
      <c r="AB48" s="51">
        <v>0.50239587172871358</v>
      </c>
      <c r="AC48" s="44">
        <v>6.86039598517619</v>
      </c>
      <c r="AD48" s="44">
        <v>6.1775320000000002</v>
      </c>
      <c r="AE48" s="45" t="e">
        <v>#N/A</v>
      </c>
      <c r="AF48" s="45" t="e">
        <v>#N/A</v>
      </c>
      <c r="AG48" s="45">
        <v>10</v>
      </c>
      <c r="AH48" s="159">
        <v>400.27509522999998</v>
      </c>
    </row>
    <row r="49" spans="1:34" x14ac:dyDescent="0.2">
      <c r="A49" s="43">
        <v>43739</v>
      </c>
      <c r="B49" s="50">
        <v>1.4114326040931546</v>
      </c>
      <c r="C49" s="44">
        <v>1.8642803877703118</v>
      </c>
      <c r="D49" s="44">
        <v>7.3</v>
      </c>
      <c r="E49" s="44">
        <v>5.5</v>
      </c>
      <c r="F49" s="44">
        <v>896.5</v>
      </c>
      <c r="G49" s="45">
        <v>51150</v>
      </c>
      <c r="H49" s="44">
        <v>-1.710222905457337</v>
      </c>
      <c r="I49" s="45">
        <v>16060</v>
      </c>
      <c r="J49" s="44">
        <v>-0.68027210884353817</v>
      </c>
      <c r="K49" s="50">
        <v>0.69247717972931166</v>
      </c>
      <c r="L49" s="44">
        <v>5.2485107319165225</v>
      </c>
      <c r="M49" s="44">
        <v>3.4375000000000044</v>
      </c>
      <c r="N49" s="44">
        <v>4.5178179361594406</v>
      </c>
      <c r="O49" s="50">
        <v>53.96</v>
      </c>
      <c r="P49" s="51">
        <v>1.8379000000000001</v>
      </c>
      <c r="Q49" s="44">
        <v>1296.3554999999999</v>
      </c>
      <c r="R49" s="44">
        <v>1.7654346479454963</v>
      </c>
      <c r="S49" s="50">
        <v>3.95</v>
      </c>
      <c r="T49" s="50">
        <v>2</v>
      </c>
      <c r="U49" s="44">
        <v>6.93485</v>
      </c>
      <c r="V49" s="50">
        <v>2.760628209032848</v>
      </c>
      <c r="W49" s="51" t="e">
        <v>#N/A</v>
      </c>
      <c r="X49" s="45">
        <v>818</v>
      </c>
      <c r="Y49" s="45">
        <v>486</v>
      </c>
      <c r="Z49" s="51">
        <v>1438</v>
      </c>
      <c r="AA49" s="51">
        <v>454506</v>
      </c>
      <c r="AB49" s="51">
        <v>0.60649514972585405</v>
      </c>
      <c r="AC49" s="44">
        <v>6.7782948960828318</v>
      </c>
      <c r="AD49" s="44">
        <v>6.3259600000000002</v>
      </c>
      <c r="AE49" s="45" t="e">
        <v>#N/A</v>
      </c>
      <c r="AF49" s="45" t="e">
        <v>#N/A</v>
      </c>
      <c r="AG49" s="45">
        <v>15</v>
      </c>
      <c r="AH49" s="159">
        <v>464.35814388999989</v>
      </c>
    </row>
    <row r="50" spans="1:34" x14ac:dyDescent="0.2">
      <c r="A50" s="43">
        <v>43770</v>
      </c>
      <c r="B50" s="50">
        <v>1.9872249822568966</v>
      </c>
      <c r="C50" s="44">
        <v>2.1722846441947663</v>
      </c>
      <c r="D50" s="44">
        <v>6.5</v>
      </c>
      <c r="E50" s="44">
        <v>5.2</v>
      </c>
      <c r="F50" s="44">
        <v>898.4</v>
      </c>
      <c r="G50" s="45">
        <v>51180</v>
      </c>
      <c r="H50" s="44">
        <v>3.5613112100364219</v>
      </c>
      <c r="I50" s="45">
        <v>15950</v>
      </c>
      <c r="J50" s="44">
        <v>3.9087947882736174</v>
      </c>
      <c r="K50" s="50">
        <v>0.12472715933893319</v>
      </c>
      <c r="L50" s="44">
        <v>3.3501726176405677</v>
      </c>
      <c r="M50" s="44">
        <v>3.0864197530864113</v>
      </c>
      <c r="N50" s="44">
        <v>4.0549597855227937</v>
      </c>
      <c r="O50" s="50">
        <v>57.03</v>
      </c>
      <c r="P50" s="51">
        <v>2.4024000000000001</v>
      </c>
      <c r="Q50" s="44">
        <v>1298.1295833333334</v>
      </c>
      <c r="R50" s="44">
        <v>1.9295172880611888</v>
      </c>
      <c r="S50" s="50">
        <v>3.95</v>
      </c>
      <c r="T50" s="50">
        <v>2</v>
      </c>
      <c r="U50" s="44">
        <v>6.8336550000000003</v>
      </c>
      <c r="V50" s="50">
        <v>2.7441882964912852</v>
      </c>
      <c r="W50" s="51" t="e">
        <v>#N/A</v>
      </c>
      <c r="X50" s="45">
        <v>954</v>
      </c>
      <c r="Y50" s="45">
        <v>480</v>
      </c>
      <c r="Z50" s="51">
        <v>1146</v>
      </c>
      <c r="AA50" s="51">
        <v>441806</v>
      </c>
      <c r="AB50" s="51">
        <v>0.61979448350459709</v>
      </c>
      <c r="AC50" s="44">
        <v>6.4983471649487816</v>
      </c>
      <c r="AD50" s="44">
        <v>6.1178140000000001</v>
      </c>
      <c r="AE50" s="45" t="e">
        <v>#N/A</v>
      </c>
      <c r="AF50" s="45" t="e">
        <v>#N/A</v>
      </c>
      <c r="AG50" s="45">
        <v>10</v>
      </c>
      <c r="AH50" s="159">
        <v>1121.19836865</v>
      </c>
    </row>
    <row r="51" spans="1:34" x14ac:dyDescent="0.2">
      <c r="A51" s="43">
        <v>43800</v>
      </c>
      <c r="B51" s="50">
        <v>2.1321961620469176</v>
      </c>
      <c r="C51" s="44">
        <v>2.2488755622188883</v>
      </c>
      <c r="D51" s="44">
        <v>6.5</v>
      </c>
      <c r="E51" s="44">
        <v>5.2</v>
      </c>
      <c r="F51" s="44">
        <v>894.2</v>
      </c>
      <c r="G51" s="45">
        <v>52020</v>
      </c>
      <c r="H51" s="44">
        <v>6.2934205149162148</v>
      </c>
      <c r="I51" s="45">
        <v>16220</v>
      </c>
      <c r="J51" s="44">
        <v>7.5596816976127412</v>
      </c>
      <c r="K51" s="50">
        <v>-3.1289111389243285E-2</v>
      </c>
      <c r="L51" s="44">
        <v>3.3239754645753461</v>
      </c>
      <c r="M51" s="44">
        <v>1.8404907975460238</v>
      </c>
      <c r="N51" s="44">
        <v>1.9876912840984584</v>
      </c>
      <c r="O51" s="50">
        <v>59.88</v>
      </c>
      <c r="P51" s="51">
        <v>2.4337</v>
      </c>
      <c r="Q51" s="44">
        <v>1299.9036666666668</v>
      </c>
      <c r="R51" s="44">
        <v>2.282552258190873</v>
      </c>
      <c r="S51" s="50">
        <v>3.95</v>
      </c>
      <c r="T51" s="50">
        <v>2</v>
      </c>
      <c r="U51" s="44">
        <v>7.0694739999999996</v>
      </c>
      <c r="V51" s="50">
        <v>2.8313985376741675</v>
      </c>
      <c r="W51" s="51" t="e">
        <v>#N/A</v>
      </c>
      <c r="X51" s="45">
        <v>2130</v>
      </c>
      <c r="Y51" s="45">
        <v>403</v>
      </c>
      <c r="Z51" s="51">
        <v>856</v>
      </c>
      <c r="AA51" s="51">
        <v>449765</v>
      </c>
      <c r="AB51" s="51">
        <v>0.80678605089538169</v>
      </c>
      <c r="AC51" s="44">
        <v>6.6263206470240128</v>
      </c>
      <c r="AD51" s="44">
        <v>6.0612209999999997</v>
      </c>
      <c r="AE51" s="45" t="e">
        <v>#N/A</v>
      </c>
      <c r="AF51" s="45" t="e">
        <v>#N/A</v>
      </c>
      <c r="AG51" s="45">
        <v>13</v>
      </c>
      <c r="AH51" s="159">
        <v>296.52734249999997</v>
      </c>
    </row>
    <row r="52" spans="1:34" x14ac:dyDescent="0.2">
      <c r="A52" s="43">
        <v>43831</v>
      </c>
      <c r="B52" s="50">
        <v>2.7718550106609952</v>
      </c>
      <c r="C52" s="44">
        <v>2.3952095808383422</v>
      </c>
      <c r="D52" s="44">
        <v>6.9</v>
      </c>
      <c r="E52" s="44">
        <v>5.5</v>
      </c>
      <c r="F52" s="44">
        <v>883</v>
      </c>
      <c r="G52" s="45">
        <v>52930</v>
      </c>
      <c r="H52" s="44">
        <v>6.1785356068204678</v>
      </c>
      <c r="I52" s="45">
        <v>16320</v>
      </c>
      <c r="J52" s="44">
        <v>4.8843187660668308</v>
      </c>
      <c r="K52" s="50">
        <v>0.62266500622665255</v>
      </c>
      <c r="L52" s="44">
        <v>3.9086598748490964</v>
      </c>
      <c r="M52" s="44">
        <v>1.5197568389057725</v>
      </c>
      <c r="N52" s="44">
        <v>1.5836357637743159</v>
      </c>
      <c r="O52" s="50">
        <v>57.52</v>
      </c>
      <c r="P52" s="51">
        <v>2.2768000000000002</v>
      </c>
      <c r="Q52" s="44">
        <v>1301.6777500000001</v>
      </c>
      <c r="R52" s="44">
        <v>2.2603384413280248</v>
      </c>
      <c r="S52" s="50">
        <v>3.95</v>
      </c>
      <c r="T52" s="50">
        <v>2</v>
      </c>
      <c r="U52" s="44">
        <v>7.0839780000000001</v>
      </c>
      <c r="V52" s="50">
        <v>2.8231531473544678</v>
      </c>
      <c r="W52" s="51" t="e">
        <v>#N/A</v>
      </c>
      <c r="X52" s="45">
        <v>642</v>
      </c>
      <c r="Y52" s="45">
        <v>424</v>
      </c>
      <c r="Z52" s="51">
        <v>859</v>
      </c>
      <c r="AA52" s="51">
        <v>451755</v>
      </c>
      <c r="AB52" s="51">
        <v>0.36444633008061095</v>
      </c>
      <c r="AC52" s="44">
        <v>6.4090332323658838</v>
      </c>
      <c r="AD52" s="44">
        <v>6.2088140000000003</v>
      </c>
      <c r="AE52" s="45" t="e">
        <v>#N/A</v>
      </c>
      <c r="AF52" s="45" t="e">
        <v>#N/A</v>
      </c>
      <c r="AG52" s="45">
        <v>16</v>
      </c>
      <c r="AH52" s="159">
        <v>208.99793284999998</v>
      </c>
    </row>
    <row r="53" spans="1:34" x14ac:dyDescent="0.2">
      <c r="A53" s="43">
        <v>43862</v>
      </c>
      <c r="B53" s="50">
        <v>2.2503516174402272</v>
      </c>
      <c r="C53" s="44">
        <v>2.1561338289962872</v>
      </c>
      <c r="D53" s="44">
        <v>7.3</v>
      </c>
      <c r="E53" s="44">
        <v>5.7</v>
      </c>
      <c r="F53" s="44">
        <v>870.4</v>
      </c>
      <c r="G53" s="45">
        <v>52170</v>
      </c>
      <c r="H53" s="44">
        <v>2.0939334637964713</v>
      </c>
      <c r="I53" s="45">
        <v>16050</v>
      </c>
      <c r="J53" s="44">
        <v>0.69008782936010871</v>
      </c>
      <c r="K53" s="50">
        <v>1.7576898932831098</v>
      </c>
      <c r="L53" s="44">
        <v>3.6110895267852383</v>
      </c>
      <c r="M53" s="44">
        <v>2.1341463414634276</v>
      </c>
      <c r="N53" s="44">
        <v>1.80373986430582</v>
      </c>
      <c r="O53" s="50">
        <v>50.54</v>
      </c>
      <c r="P53" s="51">
        <v>1.9979</v>
      </c>
      <c r="Q53" s="44">
        <v>1303.4518333333333</v>
      </c>
      <c r="R53" s="44">
        <v>2.7337070227288374</v>
      </c>
      <c r="S53" s="50">
        <v>3.95</v>
      </c>
      <c r="T53" s="50">
        <v>2</v>
      </c>
      <c r="U53" s="44">
        <v>6.9686209999999997</v>
      </c>
      <c r="V53" s="50">
        <v>2.7554497120657584</v>
      </c>
      <c r="W53" s="51" t="e">
        <v>#N/A</v>
      </c>
      <c r="X53" s="45">
        <v>646</v>
      </c>
      <c r="Y53" s="45">
        <v>385</v>
      </c>
      <c r="Z53" s="51">
        <v>1190</v>
      </c>
      <c r="AA53" s="51">
        <v>446690</v>
      </c>
      <c r="AB53" s="51">
        <v>0.4727850615812475</v>
      </c>
      <c r="AC53" s="44">
        <v>6.664115422191986</v>
      </c>
      <c r="AD53" s="44">
        <v>6.2128230000000002</v>
      </c>
      <c r="AE53" s="45" t="e">
        <v>#N/A</v>
      </c>
      <c r="AF53" s="45" t="e">
        <v>#N/A</v>
      </c>
      <c r="AG53" s="45">
        <v>13</v>
      </c>
      <c r="AH53" s="159">
        <v>334.10810939999999</v>
      </c>
    </row>
    <row r="54" spans="1:34" x14ac:dyDescent="0.2">
      <c r="A54" s="43">
        <v>43891</v>
      </c>
      <c r="B54" s="50">
        <v>0.62805303558965964</v>
      </c>
      <c r="C54" s="44">
        <v>0.88626292466764678</v>
      </c>
      <c r="D54" s="44">
        <v>8.6999999999999993</v>
      </c>
      <c r="E54" s="44">
        <v>6.9</v>
      </c>
      <c r="F54" s="44">
        <v>846.7</v>
      </c>
      <c r="G54" s="45">
        <v>60820</v>
      </c>
      <c r="H54" s="44">
        <v>18.626877316169299</v>
      </c>
      <c r="I54" s="45">
        <v>18960</v>
      </c>
      <c r="J54" s="44">
        <v>16.461916461916459</v>
      </c>
      <c r="K54" s="50">
        <v>5.0826317430620493</v>
      </c>
      <c r="L54" s="44">
        <v>2.0817348964212945</v>
      </c>
      <c r="M54" s="44">
        <v>3.9634146341463561</v>
      </c>
      <c r="N54" s="44">
        <v>4.1992589543021763</v>
      </c>
      <c r="O54" s="50">
        <v>29.21</v>
      </c>
      <c r="P54" s="51">
        <v>1.7962</v>
      </c>
      <c r="Q54" s="44">
        <v>1305.2259166666668</v>
      </c>
      <c r="R54" s="44">
        <v>-5.5051954640233163</v>
      </c>
      <c r="S54" s="50">
        <v>2.95</v>
      </c>
      <c r="T54" s="50">
        <v>1</v>
      </c>
      <c r="U54" s="44">
        <v>6.0437700000000003</v>
      </c>
      <c r="V54" s="50">
        <v>2.3321168539378547</v>
      </c>
      <c r="W54" s="51" t="e">
        <v>#N/A</v>
      </c>
      <c r="X54" s="45">
        <v>944</v>
      </c>
      <c r="Y54" s="45">
        <v>397</v>
      </c>
      <c r="Z54" s="51">
        <v>1174</v>
      </c>
      <c r="AA54" s="51">
        <v>448130</v>
      </c>
      <c r="AB54" s="51">
        <v>0.48552522746071136</v>
      </c>
      <c r="AC54" s="44">
        <v>6.3972351677212727</v>
      </c>
      <c r="AD54" s="44">
        <v>5.5787630000000004</v>
      </c>
      <c r="AE54" s="45" t="e">
        <v>#N/A</v>
      </c>
      <c r="AF54" s="45" t="e">
        <v>#N/A</v>
      </c>
      <c r="AG54" s="45">
        <v>13</v>
      </c>
      <c r="AH54" s="159">
        <v>210.52395752999999</v>
      </c>
    </row>
    <row r="55" spans="1:34" x14ac:dyDescent="0.2">
      <c r="A55" s="43">
        <v>43922</v>
      </c>
      <c r="B55" s="50">
        <v>-0.55632823365786566</v>
      </c>
      <c r="C55" s="44">
        <v>-0.22058823529412797</v>
      </c>
      <c r="D55" s="44">
        <v>10.6</v>
      </c>
      <c r="E55" s="44">
        <v>9.5</v>
      </c>
      <c r="F55" s="44">
        <v>805.9</v>
      </c>
      <c r="G55" s="45">
        <v>69150</v>
      </c>
      <c r="H55" s="44">
        <v>37.256847955537921</v>
      </c>
      <c r="I55" s="45">
        <v>21720</v>
      </c>
      <c r="J55" s="44">
        <v>34.990677439403363</v>
      </c>
      <c r="K55" s="50">
        <v>7.2004965859714387</v>
      </c>
      <c r="L55" s="44">
        <v>8.8022062812893829</v>
      </c>
      <c r="M55" s="44">
        <v>4.8484848484848575</v>
      </c>
      <c r="N55" s="44">
        <v>5.7896455985628092</v>
      </c>
      <c r="O55" s="50">
        <v>16.55</v>
      </c>
      <c r="P55" s="51">
        <v>1.7542</v>
      </c>
      <c r="Q55" s="44">
        <v>1307</v>
      </c>
      <c r="R55" s="44">
        <v>-16.161330548577158</v>
      </c>
      <c r="S55" s="50">
        <v>2.4500000000000002</v>
      </c>
      <c r="T55" s="50">
        <v>0.5</v>
      </c>
      <c r="U55" s="44">
        <v>5.0681180000000001</v>
      </c>
      <c r="V55" s="50">
        <v>1.9365256379857561</v>
      </c>
      <c r="W55" s="51" t="e">
        <v>#N/A</v>
      </c>
      <c r="X55" s="45">
        <v>575</v>
      </c>
      <c r="Y55" s="45">
        <v>260</v>
      </c>
      <c r="Z55" s="51">
        <v>571</v>
      </c>
      <c r="AA55" s="51">
        <v>423338</v>
      </c>
      <c r="AB55" s="51">
        <v>0.40070175438596484</v>
      </c>
      <c r="AC55" s="44">
        <v>6.3639680966296233</v>
      </c>
      <c r="AD55" s="44">
        <v>4.4905480000000004</v>
      </c>
      <c r="AE55" s="45" t="e">
        <v>#N/A</v>
      </c>
      <c r="AF55" s="45" t="e">
        <v>#N/A</v>
      </c>
      <c r="AG55" s="45">
        <v>6</v>
      </c>
      <c r="AH55" s="159">
        <v>296.56930002999997</v>
      </c>
    </row>
    <row r="56" spans="1:34" x14ac:dyDescent="0.2">
      <c r="A56" s="43">
        <v>43952</v>
      </c>
      <c r="B56" s="50">
        <v>0.1388888888888884</v>
      </c>
      <c r="C56" s="44">
        <v>-0.36603221083455484</v>
      </c>
      <c r="D56" s="44">
        <v>13.1</v>
      </c>
      <c r="E56" s="44">
        <v>12.4</v>
      </c>
      <c r="F56" s="44">
        <v>776.4</v>
      </c>
      <c r="G56" s="45">
        <v>63500</v>
      </c>
      <c r="H56" s="44">
        <v>27.025405081016206</v>
      </c>
      <c r="I56" s="45">
        <v>20020</v>
      </c>
      <c r="J56" s="44">
        <v>22.073170731707314</v>
      </c>
      <c r="K56" s="50">
        <v>7.8080903104421617</v>
      </c>
      <c r="L56" s="44">
        <v>9.306072593172976</v>
      </c>
      <c r="M56" s="44">
        <v>7.2727272727272751</v>
      </c>
      <c r="N56" s="44">
        <v>9.1904256188219957</v>
      </c>
      <c r="O56" s="50">
        <v>28.56</v>
      </c>
      <c r="P56" s="51">
        <v>1.8526</v>
      </c>
      <c r="Q56" s="44">
        <v>1308.2166666666667</v>
      </c>
      <c r="R56" s="44">
        <v>-12.585698725696693</v>
      </c>
      <c r="S56" s="50">
        <v>2.4500000000000002</v>
      </c>
      <c r="T56" s="50">
        <v>0.5</v>
      </c>
      <c r="U56" s="44">
        <v>6.176291</v>
      </c>
      <c r="V56" s="50">
        <v>2.4468707304493886</v>
      </c>
      <c r="W56" s="51" t="e">
        <v>#N/A</v>
      </c>
      <c r="X56" s="45">
        <v>721</v>
      </c>
      <c r="Y56" s="45">
        <v>231</v>
      </c>
      <c r="Z56" s="51">
        <v>1078</v>
      </c>
      <c r="AA56" s="51">
        <v>439257</v>
      </c>
      <c r="AB56" s="51">
        <v>0.44563869367507236</v>
      </c>
      <c r="AC56" s="44">
        <v>5.9463204426822811</v>
      </c>
      <c r="AD56" s="44">
        <v>4.6221889999999997</v>
      </c>
      <c r="AE56" s="45" t="e">
        <v>#N/A</v>
      </c>
      <c r="AF56" s="45" t="e">
        <v>#N/A</v>
      </c>
      <c r="AG56" s="45">
        <v>6</v>
      </c>
      <c r="AH56" s="159">
        <v>233.45572200999999</v>
      </c>
    </row>
    <row r="57" spans="1:34" x14ac:dyDescent="0.2">
      <c r="A57" s="43">
        <v>43983</v>
      </c>
      <c r="B57" s="50">
        <v>1.5416958654520085</v>
      </c>
      <c r="C57" s="44">
        <v>0.66030814380042546</v>
      </c>
      <c r="D57" s="44">
        <v>14.9</v>
      </c>
      <c r="E57" s="44">
        <v>13.4</v>
      </c>
      <c r="F57" s="44">
        <v>772.8</v>
      </c>
      <c r="G57" s="45">
        <v>54000</v>
      </c>
      <c r="H57" s="44">
        <v>9.0688749747525712</v>
      </c>
      <c r="I57" s="45">
        <v>16930</v>
      </c>
      <c r="J57" s="44">
        <v>5.3515868077162354</v>
      </c>
      <c r="K57" s="50">
        <v>5.4087659309915992</v>
      </c>
      <c r="L57" s="44">
        <v>5.9446108949592569</v>
      </c>
      <c r="M57" s="44">
        <v>7.8313253012048056</v>
      </c>
      <c r="N57" s="44">
        <v>9.6983457671099504</v>
      </c>
      <c r="O57" s="50">
        <v>38.31</v>
      </c>
      <c r="P57" s="51">
        <v>1.8414999999999999</v>
      </c>
      <c r="Q57" s="44">
        <v>1309.4333333333332</v>
      </c>
      <c r="R57" s="44">
        <v>-7.6677738454882132</v>
      </c>
      <c r="S57" s="50">
        <v>2.4500000000000002</v>
      </c>
      <c r="T57" s="50">
        <v>0.5</v>
      </c>
      <c r="U57" s="44">
        <v>6.9983930000000001</v>
      </c>
      <c r="V57" s="50">
        <v>2.8520465136797735</v>
      </c>
      <c r="W57" s="51" t="e">
        <v>#N/A</v>
      </c>
      <c r="X57" s="45">
        <v>425</v>
      </c>
      <c r="Y57" s="45">
        <v>250</v>
      </c>
      <c r="Z57" s="51">
        <v>1763</v>
      </c>
      <c r="AA57" s="51">
        <v>460099</v>
      </c>
      <c r="AB57" s="51">
        <v>0.52847721822541971</v>
      </c>
      <c r="AC57" s="44">
        <v>6.3916862832292507</v>
      </c>
      <c r="AD57" s="44">
        <v>4.8074890000000003</v>
      </c>
      <c r="AE57" s="45" t="e">
        <v>#N/A</v>
      </c>
      <c r="AF57" s="45" t="e">
        <v>#N/A</v>
      </c>
      <c r="AG57" s="45">
        <v>10</v>
      </c>
      <c r="AH57" s="159">
        <v>272.73472614000002</v>
      </c>
    </row>
    <row r="58" spans="1:34" x14ac:dyDescent="0.2">
      <c r="A58" s="43">
        <v>44013</v>
      </c>
      <c r="B58" s="50">
        <v>0.83623693379790698</v>
      </c>
      <c r="C58" s="44">
        <v>0.14598540145984717</v>
      </c>
      <c r="D58" s="44">
        <v>14.9</v>
      </c>
      <c r="E58" s="44">
        <v>12.5</v>
      </c>
      <c r="F58" s="44">
        <v>805.5</v>
      </c>
      <c r="G58" s="45">
        <v>29670</v>
      </c>
      <c r="H58" s="44">
        <v>-41.444641799881587</v>
      </c>
      <c r="I58" s="45">
        <v>9530</v>
      </c>
      <c r="J58" s="44">
        <v>-40.954151177199506</v>
      </c>
      <c r="K58" s="50">
        <v>4.6221111805121673</v>
      </c>
      <c r="L58" s="44">
        <v>3.9485106371195844</v>
      </c>
      <c r="M58" s="44">
        <v>7.575757575757569</v>
      </c>
      <c r="N58" s="44">
        <v>8.5693418810354629</v>
      </c>
      <c r="O58" s="50">
        <v>40.71</v>
      </c>
      <c r="P58" s="51">
        <v>1.8165</v>
      </c>
      <c r="Q58" s="44">
        <v>1310.6500000000001</v>
      </c>
      <c r="R58" s="44">
        <v>-5.3223664604417742</v>
      </c>
      <c r="S58" s="50">
        <v>2.4500000000000002</v>
      </c>
      <c r="T58" s="50">
        <v>0.5</v>
      </c>
      <c r="U58" s="44">
        <v>7.1296460000000002</v>
      </c>
      <c r="V58" s="50">
        <v>2.933476977133517</v>
      </c>
      <c r="W58" s="51" t="e">
        <v>#N/A</v>
      </c>
      <c r="X58" s="45">
        <v>737</v>
      </c>
      <c r="Y58" s="45">
        <v>288</v>
      </c>
      <c r="Z58" s="51">
        <v>1835</v>
      </c>
      <c r="AA58" s="51">
        <v>466266</v>
      </c>
      <c r="AB58" s="51">
        <v>0.60741476332340283</v>
      </c>
      <c r="AC58" s="44">
        <v>6.5999848884574961</v>
      </c>
      <c r="AD58" s="44">
        <v>5.0664610000000003</v>
      </c>
      <c r="AE58" s="45" t="e">
        <v>#N/A</v>
      </c>
      <c r="AF58" s="45" t="e">
        <v>#N/A</v>
      </c>
      <c r="AG58" s="45">
        <v>10</v>
      </c>
      <c r="AH58" s="159">
        <v>324.99921692999999</v>
      </c>
    </row>
    <row r="59" spans="1:34" x14ac:dyDescent="0.2">
      <c r="A59" s="43">
        <v>44044</v>
      </c>
      <c r="B59" s="50">
        <v>0.55788005578798483</v>
      </c>
      <c r="C59" s="44">
        <v>0.14619883040933868</v>
      </c>
      <c r="D59" s="44">
        <v>14.2</v>
      </c>
      <c r="E59" s="44">
        <v>11.4</v>
      </c>
      <c r="F59" s="44">
        <v>831</v>
      </c>
      <c r="G59" s="45">
        <v>25560</v>
      </c>
      <c r="H59" s="44">
        <v>-50.368932038834949</v>
      </c>
      <c r="I59" s="45">
        <v>7910</v>
      </c>
      <c r="J59" s="44">
        <v>-50.960942343459394</v>
      </c>
      <c r="K59" s="50">
        <v>5.2066898075102674</v>
      </c>
      <c r="L59" s="44">
        <v>5.0923182427125013</v>
      </c>
      <c r="M59" s="44">
        <v>6.042296072507547</v>
      </c>
      <c r="N59" s="44">
        <v>6.0696197443524502</v>
      </c>
      <c r="O59" s="50">
        <v>42.34</v>
      </c>
      <c r="P59" s="51">
        <v>2.0455000000000001</v>
      </c>
      <c r="Q59" s="44">
        <v>1311.8666666666668</v>
      </c>
      <c r="R59" s="44">
        <v>-4.4088317763916081</v>
      </c>
      <c r="S59" s="50">
        <v>2.4500000000000002</v>
      </c>
      <c r="T59" s="50">
        <v>0.5</v>
      </c>
      <c r="U59" s="44">
        <v>6.7606929999999998</v>
      </c>
      <c r="V59" s="50">
        <v>2.7739959393915234</v>
      </c>
      <c r="W59" s="51" t="e">
        <v>#N/A</v>
      </c>
      <c r="X59" s="45">
        <v>736</v>
      </c>
      <c r="Y59" s="45">
        <v>239</v>
      </c>
      <c r="Z59" s="51">
        <v>1574</v>
      </c>
      <c r="AA59" s="51">
        <v>470271</v>
      </c>
      <c r="AB59" s="51">
        <v>0.61078773767947225</v>
      </c>
      <c r="AC59" s="44">
        <v>6.4317938504059002</v>
      </c>
      <c r="AD59" s="44">
        <v>5.1065500000000004</v>
      </c>
      <c r="AE59" s="45" t="e">
        <v>#N/A</v>
      </c>
      <c r="AF59" s="45" t="e">
        <v>#N/A</v>
      </c>
      <c r="AG59" s="45">
        <v>6</v>
      </c>
      <c r="AH59" s="159">
        <v>332.13280741999995</v>
      </c>
    </row>
    <row r="60" spans="1:34" x14ac:dyDescent="0.2">
      <c r="A60" s="43">
        <v>44075</v>
      </c>
      <c r="B60" s="50">
        <v>1.3986013986013957</v>
      </c>
      <c r="C60" s="44">
        <v>0.51395007342145416</v>
      </c>
      <c r="D60" s="44">
        <v>12.8</v>
      </c>
      <c r="E60" s="44">
        <v>10.3</v>
      </c>
      <c r="F60" s="44">
        <v>851.5</v>
      </c>
      <c r="G60" s="45">
        <v>32860</v>
      </c>
      <c r="H60" s="44">
        <v>-35.581258576749654</v>
      </c>
      <c r="I60" s="45">
        <v>9440</v>
      </c>
      <c r="J60" s="44">
        <v>-41.293532338308459</v>
      </c>
      <c r="K60" s="50">
        <v>4.5497039576191778</v>
      </c>
      <c r="L60" s="44">
        <v>3.0457342985460434</v>
      </c>
      <c r="M60" s="44">
        <v>5.4380664652567967</v>
      </c>
      <c r="N60" s="44">
        <v>5.5792953317745697</v>
      </c>
      <c r="O60" s="50">
        <v>39.630000000000003</v>
      </c>
      <c r="P60" s="51">
        <v>2.1970000000000001</v>
      </c>
      <c r="Q60" s="44">
        <v>1313.0833333333333</v>
      </c>
      <c r="R60" s="44">
        <v>-3.5498472148884908</v>
      </c>
      <c r="S60" s="50">
        <v>2.4500000000000002</v>
      </c>
      <c r="T60" s="50">
        <v>0.5</v>
      </c>
      <c r="U60" s="44">
        <v>7.4804199999999996</v>
      </c>
      <c r="V60" s="50">
        <v>3.0648409091357172</v>
      </c>
      <c r="W60" s="51" t="e">
        <v>#N/A</v>
      </c>
      <c r="X60" s="45">
        <v>1035</v>
      </c>
      <c r="Y60" s="45">
        <v>268</v>
      </c>
      <c r="Z60" s="51">
        <v>1706</v>
      </c>
      <c r="AA60" s="51">
        <v>467696</v>
      </c>
      <c r="AB60" s="51">
        <v>0.62353801169590639</v>
      </c>
      <c r="AC60" s="44">
        <v>6.4469864317683081</v>
      </c>
      <c r="AD60" s="44">
        <v>5.4174769999999999</v>
      </c>
      <c r="AE60" s="45" t="e">
        <v>#N/A</v>
      </c>
      <c r="AF60" s="45" t="e">
        <v>#N/A</v>
      </c>
      <c r="AG60" s="45">
        <v>12</v>
      </c>
      <c r="AH60" s="159">
        <v>321.13279616000005</v>
      </c>
    </row>
    <row r="61" spans="1:34" x14ac:dyDescent="0.2">
      <c r="A61" s="43">
        <v>44105</v>
      </c>
      <c r="B61" s="50">
        <v>1.1830201809325036</v>
      </c>
      <c r="C61" s="44">
        <v>0.65885797950220315</v>
      </c>
      <c r="D61" s="44">
        <v>11.7</v>
      </c>
      <c r="E61" s="44">
        <v>9.1999999999999993</v>
      </c>
      <c r="F61" s="44">
        <v>864.5</v>
      </c>
      <c r="G61" s="45">
        <v>174480</v>
      </c>
      <c r="H61" s="44">
        <v>241.11436950146629</v>
      </c>
      <c r="I61" s="45">
        <v>63780</v>
      </c>
      <c r="J61" s="44">
        <v>297.13574097135739</v>
      </c>
      <c r="K61" s="50">
        <v>5.0328227571116102</v>
      </c>
      <c r="L61" s="44">
        <v>-0.60515220113768198</v>
      </c>
      <c r="M61" s="44">
        <v>5.7401812688821607</v>
      </c>
      <c r="N61" s="44">
        <v>5.413266542780959</v>
      </c>
      <c r="O61" s="50">
        <v>39.4</v>
      </c>
      <c r="P61" s="51">
        <v>2.2004000000000001</v>
      </c>
      <c r="Q61" s="44">
        <v>1314.3</v>
      </c>
      <c r="R61" s="44">
        <v>-3.0478566505726779</v>
      </c>
      <c r="S61" s="50">
        <v>2.4500000000000002</v>
      </c>
      <c r="T61" s="50">
        <v>0.5</v>
      </c>
      <c r="U61" s="44">
        <v>7.4142250000000001</v>
      </c>
      <c r="V61" s="50">
        <v>3.0576406281007658</v>
      </c>
      <c r="W61" s="51" t="e">
        <v>#N/A</v>
      </c>
      <c r="X61" s="45">
        <v>982</v>
      </c>
      <c r="Y61" s="45">
        <v>319</v>
      </c>
      <c r="Z61" s="51">
        <v>1763</v>
      </c>
      <c r="AA61" s="51">
        <v>473869</v>
      </c>
      <c r="AB61" s="51">
        <v>0.71666666666666667</v>
      </c>
      <c r="AC61" s="44">
        <v>6.5259281178166546</v>
      </c>
      <c r="AD61" s="44">
        <v>5.4812519999999996</v>
      </c>
      <c r="AE61" s="45" t="e">
        <v>#N/A</v>
      </c>
      <c r="AF61" s="45" t="e">
        <v>#N/A</v>
      </c>
      <c r="AG61" s="45">
        <v>11</v>
      </c>
      <c r="AH61" s="159">
        <v>325.49955476999997</v>
      </c>
    </row>
    <row r="62" spans="1:34" x14ac:dyDescent="0.2">
      <c r="A62" s="43">
        <v>44136</v>
      </c>
      <c r="B62" s="50">
        <v>1.3221990257480831</v>
      </c>
      <c r="C62" s="44">
        <v>0.95307917888560745</v>
      </c>
      <c r="D62" s="44">
        <v>10.8</v>
      </c>
      <c r="E62" s="44">
        <v>8.1999999999999993</v>
      </c>
      <c r="F62" s="44">
        <v>875.5</v>
      </c>
      <c r="G62" s="45">
        <v>174200</v>
      </c>
      <c r="H62" s="44">
        <v>240.36733098866745</v>
      </c>
      <c r="I62" s="45">
        <v>63030</v>
      </c>
      <c r="J62" s="44">
        <v>295.17241379310349</v>
      </c>
      <c r="K62" s="50">
        <v>4.8582995951417018</v>
      </c>
      <c r="L62" s="44">
        <v>2.5404713196684581</v>
      </c>
      <c r="M62" s="44">
        <v>4.1916167664670656</v>
      </c>
      <c r="N62" s="44">
        <v>3.9533011272141705</v>
      </c>
      <c r="O62" s="50">
        <v>40.94</v>
      </c>
      <c r="P62" s="51">
        <v>2.8003999999999998</v>
      </c>
      <c r="Q62" s="44">
        <v>1315.5166666666667</v>
      </c>
      <c r="R62" s="44">
        <v>-2.3655131280833741</v>
      </c>
      <c r="S62" s="50">
        <v>2.4500000000000002</v>
      </c>
      <c r="T62" s="50">
        <v>0.5</v>
      </c>
      <c r="U62" s="44">
        <v>7.4685560000000004</v>
      </c>
      <c r="V62" s="50">
        <v>3.0787513122302781</v>
      </c>
      <c r="W62" s="51" t="e">
        <v>#N/A</v>
      </c>
      <c r="X62" s="45">
        <v>952</v>
      </c>
      <c r="Y62" s="45">
        <v>265</v>
      </c>
      <c r="Z62" s="51">
        <v>1437</v>
      </c>
      <c r="AA62" s="51">
        <v>456400</v>
      </c>
      <c r="AB62" s="51">
        <v>0.83207874927620151</v>
      </c>
      <c r="AC62" s="44">
        <v>6.6960737274741877</v>
      </c>
      <c r="AD62" s="44">
        <v>5.5982880000000002</v>
      </c>
      <c r="AE62" s="45" t="e">
        <v>#N/A</v>
      </c>
      <c r="AF62" s="45" t="e">
        <v>#N/A</v>
      </c>
      <c r="AG62" s="45">
        <v>15</v>
      </c>
      <c r="AH62" s="159">
        <v>284.78855288</v>
      </c>
    </row>
    <row r="63" spans="1:34" x14ac:dyDescent="0.2">
      <c r="A63" s="43">
        <v>44166</v>
      </c>
      <c r="B63" s="50">
        <v>0.83507306889354371</v>
      </c>
      <c r="C63" s="44">
        <v>0.73313782991202281</v>
      </c>
      <c r="D63" s="44">
        <v>10.1</v>
      </c>
      <c r="E63" s="44">
        <v>8.1</v>
      </c>
      <c r="F63" s="44">
        <v>871.3</v>
      </c>
      <c r="G63" s="45">
        <v>182930</v>
      </c>
      <c r="H63" s="44">
        <v>251.65321030372931</v>
      </c>
      <c r="I63" s="45">
        <v>64330</v>
      </c>
      <c r="J63" s="44">
        <v>296.6091245376079</v>
      </c>
      <c r="K63" s="50">
        <v>4.913928012519575</v>
      </c>
      <c r="L63" s="44">
        <v>2.2569070339024666</v>
      </c>
      <c r="M63" s="44">
        <v>4.5180722891566161</v>
      </c>
      <c r="N63" s="44">
        <v>4.705210796705539</v>
      </c>
      <c r="O63" s="50">
        <v>47.02</v>
      </c>
      <c r="P63" s="51">
        <v>2.6152000000000002</v>
      </c>
      <c r="Q63" s="44">
        <v>1316.7333333333333</v>
      </c>
      <c r="R63" s="44">
        <v>-2.6946974864120454</v>
      </c>
      <c r="S63" s="50">
        <v>2.4500000000000002</v>
      </c>
      <c r="T63" s="50">
        <v>0.5</v>
      </c>
      <c r="U63" s="44">
        <v>7.381316</v>
      </c>
      <c r="V63" s="50">
        <v>3.0395097882204793</v>
      </c>
      <c r="W63" s="51" t="e">
        <v>#N/A</v>
      </c>
      <c r="X63" s="45">
        <v>840</v>
      </c>
      <c r="Y63" s="45">
        <v>276</v>
      </c>
      <c r="Z63" s="51">
        <v>1199</v>
      </c>
      <c r="AA63" s="51">
        <v>446722</v>
      </c>
      <c r="AB63" s="51">
        <v>1.0230375426621161</v>
      </c>
      <c r="AC63" s="44">
        <v>6.6423013132724495</v>
      </c>
      <c r="AD63" s="44">
        <v>5.9422040000000003</v>
      </c>
      <c r="AE63" s="45" t="e">
        <v>#N/A</v>
      </c>
      <c r="AF63" s="45" t="e">
        <v>#N/A</v>
      </c>
      <c r="AG63" s="45">
        <v>4</v>
      </c>
      <c r="AH63" s="159">
        <v>272.98886391000002</v>
      </c>
    </row>
    <row r="64" spans="1:34" x14ac:dyDescent="0.2">
      <c r="A64" s="43">
        <v>44197</v>
      </c>
      <c r="B64" s="50">
        <v>0.7607192254495132</v>
      </c>
      <c r="C64" s="44">
        <v>1.0233918128654818</v>
      </c>
      <c r="D64" s="44">
        <v>10.4</v>
      </c>
      <c r="E64" s="44">
        <v>8.6999999999999993</v>
      </c>
      <c r="F64" s="44">
        <v>860.3</v>
      </c>
      <c r="G64" s="45">
        <v>207040</v>
      </c>
      <c r="H64" s="44">
        <v>291.1581333837143</v>
      </c>
      <c r="I64" s="45">
        <v>70880</v>
      </c>
      <c r="J64" s="44">
        <v>334.31372549019602</v>
      </c>
      <c r="K64" s="50">
        <v>3.991336633663356</v>
      </c>
      <c r="L64" s="44">
        <v>5.7259904480866597</v>
      </c>
      <c r="M64" s="44">
        <v>3.5928143712574911</v>
      </c>
      <c r="N64" s="44">
        <v>4.2952257226372303</v>
      </c>
      <c r="O64" s="50">
        <v>52</v>
      </c>
      <c r="P64" s="51">
        <v>2.5541999999999998</v>
      </c>
      <c r="Q64" s="44">
        <v>1317.95</v>
      </c>
      <c r="R64" s="44">
        <v>-2.4756291948292763</v>
      </c>
      <c r="S64" s="50">
        <v>2.4500000000000002</v>
      </c>
      <c r="T64" s="50">
        <v>0.5</v>
      </c>
      <c r="U64" s="44">
        <v>7.5334009999999996</v>
      </c>
      <c r="V64" s="50">
        <v>3.0723363671101604</v>
      </c>
      <c r="W64" s="51" t="e">
        <v>#N/A</v>
      </c>
      <c r="X64" s="45">
        <v>1122</v>
      </c>
      <c r="Y64" s="45">
        <v>254</v>
      </c>
      <c r="Z64" s="51">
        <v>1207</v>
      </c>
      <c r="AA64" s="51">
        <v>472020</v>
      </c>
      <c r="AB64" s="51">
        <v>0.53644444444444439</v>
      </c>
      <c r="AC64" s="44">
        <v>6.8489399957894062</v>
      </c>
      <c r="AD64" s="44">
        <v>6.3445720000000003</v>
      </c>
      <c r="AE64" s="45" t="e">
        <v>#N/A</v>
      </c>
      <c r="AF64" s="45" t="e">
        <v>#N/A</v>
      </c>
      <c r="AG64" s="45">
        <v>4</v>
      </c>
      <c r="AH64" s="159">
        <v>294.85275068999999</v>
      </c>
    </row>
    <row r="65" spans="1:34" x14ac:dyDescent="0.2">
      <c r="A65" s="43">
        <v>44228</v>
      </c>
      <c r="B65" s="50">
        <v>0.48143053645115508</v>
      </c>
      <c r="C65" s="44">
        <v>1.0917030567685559</v>
      </c>
      <c r="D65" s="44">
        <v>10.7</v>
      </c>
      <c r="E65" s="44">
        <v>9</v>
      </c>
      <c r="F65" s="44">
        <v>848.3</v>
      </c>
      <c r="G65" s="45">
        <v>205430</v>
      </c>
      <c r="H65" s="44">
        <v>293.77036611079166</v>
      </c>
      <c r="I65" s="45">
        <v>70210</v>
      </c>
      <c r="J65" s="44">
        <v>337.44548286604362</v>
      </c>
      <c r="K65" s="50">
        <v>4.1949413942011127</v>
      </c>
      <c r="L65" s="44">
        <v>5.3535965172652578</v>
      </c>
      <c r="M65" s="44">
        <v>4.7761194029850795</v>
      </c>
      <c r="N65" s="44">
        <v>5.3803641092327492</v>
      </c>
      <c r="O65" s="50">
        <v>59.04</v>
      </c>
      <c r="P65" s="51">
        <v>3.2517</v>
      </c>
      <c r="Q65" s="44">
        <v>1319.1666666666667</v>
      </c>
      <c r="R65" s="44">
        <v>-2.4799252241152203</v>
      </c>
      <c r="S65" s="50">
        <v>2.4500000000000002</v>
      </c>
      <c r="T65" s="50">
        <v>0.5</v>
      </c>
      <c r="U65" s="44">
        <v>7.6094369999999998</v>
      </c>
      <c r="V65" s="50">
        <v>3.0899372346050549</v>
      </c>
      <c r="W65" s="51" t="e">
        <v>#N/A</v>
      </c>
      <c r="X65" s="45">
        <v>642</v>
      </c>
      <c r="Y65" s="45">
        <v>220</v>
      </c>
      <c r="Z65" s="51">
        <v>1831</v>
      </c>
      <c r="AA65" s="51">
        <v>486490</v>
      </c>
      <c r="AB65" s="51">
        <v>0.64245614035087717</v>
      </c>
      <c r="AC65" s="44">
        <v>6.6197223281126965</v>
      </c>
      <c r="AD65" s="44">
        <v>6.3805909999999999</v>
      </c>
      <c r="AE65" s="45" t="e">
        <v>#N/A</v>
      </c>
      <c r="AF65" s="45" t="e">
        <v>#N/A</v>
      </c>
      <c r="AG65" s="45">
        <v>4</v>
      </c>
      <c r="AH65" s="159">
        <v>668.37387288999992</v>
      </c>
    </row>
    <row r="66" spans="1:34" x14ac:dyDescent="0.2">
      <c r="A66" s="43">
        <v>44256</v>
      </c>
      <c r="B66" s="50">
        <v>1.6643550624133141</v>
      </c>
      <c r="C66" s="44">
        <v>2.196193265007329</v>
      </c>
      <c r="D66" s="44">
        <v>10.8</v>
      </c>
      <c r="E66" s="44">
        <v>9</v>
      </c>
      <c r="F66" s="44">
        <v>845</v>
      </c>
      <c r="G66" s="45">
        <v>197370</v>
      </c>
      <c r="H66" s="44">
        <v>224.51496218349229</v>
      </c>
      <c r="I66" s="45">
        <v>68510</v>
      </c>
      <c r="J66" s="44">
        <v>261.33966244725741</v>
      </c>
      <c r="K66" s="50">
        <v>-1.721068249258173</v>
      </c>
      <c r="L66" s="44">
        <v>3.0958376536809329</v>
      </c>
      <c r="M66" s="44">
        <v>2.346041055718473</v>
      </c>
      <c r="N66" s="44">
        <v>1.5725009877518792</v>
      </c>
      <c r="O66" s="50">
        <v>62.33</v>
      </c>
      <c r="P66" s="51">
        <v>2.7747000000000002</v>
      </c>
      <c r="Q66" s="44">
        <v>1320.3833333333332</v>
      </c>
      <c r="R66" s="44">
        <v>6.5797121714009643</v>
      </c>
      <c r="S66" s="50">
        <v>2.4500000000000002</v>
      </c>
      <c r="T66" s="50">
        <v>0.5</v>
      </c>
      <c r="U66" s="44">
        <v>7.5433320000000004</v>
      </c>
      <c r="V66" s="50">
        <v>3.0669797987393292</v>
      </c>
      <c r="W66" s="51" t="e">
        <v>#N/A</v>
      </c>
      <c r="X66" s="45">
        <v>1058</v>
      </c>
      <c r="Y66" s="45">
        <v>307</v>
      </c>
      <c r="Z66" s="51">
        <v>2903</v>
      </c>
      <c r="AA66" s="51">
        <v>505459</v>
      </c>
      <c r="AB66" s="51">
        <v>0.65382882882882887</v>
      </c>
      <c r="AC66" s="44">
        <v>7.1273115571513985</v>
      </c>
      <c r="AD66" s="44">
        <v>6.7942200000000001</v>
      </c>
      <c r="AE66" s="45" t="e">
        <v>#N/A</v>
      </c>
      <c r="AF66" s="45" t="e">
        <v>#N/A</v>
      </c>
      <c r="AG66" s="45">
        <v>12</v>
      </c>
      <c r="AH66" s="159">
        <v>424.19419786000003</v>
      </c>
    </row>
    <row r="67" spans="1:34" x14ac:dyDescent="0.2">
      <c r="A67" s="43">
        <v>44287</v>
      </c>
      <c r="B67" s="50">
        <v>3.0769230769230882</v>
      </c>
      <c r="C67" s="44">
        <v>3.3898305084745894</v>
      </c>
      <c r="D67" s="44">
        <v>10</v>
      </c>
      <c r="E67" s="44">
        <v>8.5</v>
      </c>
      <c r="F67" s="44">
        <v>846.4</v>
      </c>
      <c r="G67" s="45">
        <v>199650</v>
      </c>
      <c r="H67" s="44">
        <v>188.72017353579173</v>
      </c>
      <c r="I67" s="45">
        <v>71400</v>
      </c>
      <c r="J67" s="44">
        <v>228.72928176795583</v>
      </c>
      <c r="K67" s="50">
        <v>-3.6768963520555809</v>
      </c>
      <c r="L67" s="44">
        <v>-2.5447663493137984</v>
      </c>
      <c r="M67" s="44">
        <v>0.57803468208090791</v>
      </c>
      <c r="N67" s="44">
        <v>-1.0575067541489847</v>
      </c>
      <c r="O67" s="50">
        <v>61.72</v>
      </c>
      <c r="P67" s="51">
        <v>2.5594999999999999</v>
      </c>
      <c r="Q67" s="44">
        <v>1321.6</v>
      </c>
      <c r="R67" s="44">
        <v>18.16727793224555</v>
      </c>
      <c r="S67" s="50">
        <v>2.4500000000000002</v>
      </c>
      <c r="T67" s="50">
        <v>0.5</v>
      </c>
      <c r="U67" s="44">
        <v>7.6512919999999998</v>
      </c>
      <c r="V67" s="50">
        <v>3.0642677365594104</v>
      </c>
      <c r="W67" s="51" t="e">
        <v>#N/A</v>
      </c>
      <c r="X67" s="45">
        <v>1299</v>
      </c>
      <c r="Y67" s="45">
        <v>285</v>
      </c>
      <c r="Z67" s="51">
        <v>3204</v>
      </c>
      <c r="AA67" s="51">
        <v>508498</v>
      </c>
      <c r="AB67" s="51">
        <v>0.68534759358288766</v>
      </c>
      <c r="AC67" s="44">
        <v>7.5407423010619787</v>
      </c>
      <c r="AD67" s="44">
        <v>6.9408839999999996</v>
      </c>
      <c r="AE67" s="45" t="e">
        <v>#N/A</v>
      </c>
      <c r="AF67" s="45" t="e">
        <v>#N/A</v>
      </c>
      <c r="AG67" s="45">
        <v>9</v>
      </c>
      <c r="AH67" s="159">
        <v>408.08303653999991</v>
      </c>
    </row>
    <row r="68" spans="1:34" x14ac:dyDescent="0.2">
      <c r="A68" s="43">
        <v>44317</v>
      </c>
      <c r="B68" s="50">
        <v>2.9126213592233219</v>
      </c>
      <c r="C68" s="44">
        <v>3.6002939015429947</v>
      </c>
      <c r="D68" s="44">
        <v>9.1</v>
      </c>
      <c r="E68" s="44">
        <v>8.3000000000000007</v>
      </c>
      <c r="F68" s="44">
        <v>853.4</v>
      </c>
      <c r="G68" s="45">
        <v>207030</v>
      </c>
      <c r="H68" s="44">
        <v>226.03149606299212</v>
      </c>
      <c r="I68" s="45">
        <v>76040</v>
      </c>
      <c r="J68" s="44">
        <v>279.82017982017982</v>
      </c>
      <c r="K68" s="50">
        <v>-3.9267015706806352</v>
      </c>
      <c r="L68" s="44">
        <v>-3.4139562922221423</v>
      </c>
      <c r="M68" s="44">
        <v>-2.8248587570621431</v>
      </c>
      <c r="N68" s="44">
        <v>-4.1972168187939474</v>
      </c>
      <c r="O68" s="50">
        <v>65.17</v>
      </c>
      <c r="P68" s="51">
        <v>2.7877999999999998</v>
      </c>
      <c r="Q68" s="44">
        <v>1323.7833333333333</v>
      </c>
      <c r="R68" s="44">
        <v>12.531786130394341</v>
      </c>
      <c r="S68" s="50">
        <v>2.4500000000000002</v>
      </c>
      <c r="T68" s="50">
        <v>0.5</v>
      </c>
      <c r="U68" s="44">
        <v>7.431622</v>
      </c>
      <c r="V68" s="50">
        <v>2.9553477557060521</v>
      </c>
      <c r="W68" s="51" t="e">
        <v>#N/A</v>
      </c>
      <c r="X68" s="45">
        <v>1581</v>
      </c>
      <c r="Y68" s="45">
        <v>218</v>
      </c>
      <c r="Z68" s="51">
        <v>2981</v>
      </c>
      <c r="AA68" s="51">
        <v>510631</v>
      </c>
      <c r="AB68" s="51">
        <v>0.65344147303814115</v>
      </c>
      <c r="AC68" s="44">
        <v>7.3837499391501282</v>
      </c>
      <c r="AD68" s="44">
        <v>7.2403969999999997</v>
      </c>
      <c r="AE68" s="45" t="e">
        <v>#N/A</v>
      </c>
      <c r="AF68" s="45" t="e">
        <v>#N/A</v>
      </c>
      <c r="AG68" s="45">
        <v>14</v>
      </c>
      <c r="AH68" s="159">
        <v>455.79534968000007</v>
      </c>
    </row>
    <row r="69" spans="1:34" x14ac:dyDescent="0.2">
      <c r="A69" s="43">
        <v>44348</v>
      </c>
      <c r="B69" s="50">
        <v>2.553485162180813</v>
      </c>
      <c r="C69" s="44">
        <v>3.0612244897959329</v>
      </c>
      <c r="D69" s="44">
        <v>9.1</v>
      </c>
      <c r="E69" s="44">
        <v>8.1</v>
      </c>
      <c r="F69" s="44">
        <v>858.6</v>
      </c>
      <c r="G69" s="45">
        <v>191000</v>
      </c>
      <c r="H69" s="44">
        <v>253.70370370370372</v>
      </c>
      <c r="I69" s="45">
        <v>69900</v>
      </c>
      <c r="J69" s="44">
        <v>312.8765505020674</v>
      </c>
      <c r="K69" s="50">
        <v>-3.8041875552934257</v>
      </c>
      <c r="L69" s="44">
        <v>-0.68095530466401044</v>
      </c>
      <c r="M69" s="44">
        <v>-4.7486033519552944</v>
      </c>
      <c r="N69" s="44">
        <v>-5.2261975162625651</v>
      </c>
      <c r="O69" s="50">
        <v>71.38</v>
      </c>
      <c r="P69" s="51">
        <v>3.0293999999999999</v>
      </c>
      <c r="Q69" s="44">
        <v>1325.9666666666667</v>
      </c>
      <c r="R69" s="44">
        <v>7.2610352049878646</v>
      </c>
      <c r="S69" s="50">
        <v>2.4500000000000002</v>
      </c>
      <c r="T69" s="50">
        <v>0.5</v>
      </c>
      <c r="U69" s="44">
        <v>7.599437</v>
      </c>
      <c r="V69" s="50">
        <v>3.0281537761315693</v>
      </c>
      <c r="W69" s="51" t="e">
        <v>#N/A</v>
      </c>
      <c r="X69" s="45">
        <v>1173</v>
      </c>
      <c r="Y69" s="45">
        <v>238</v>
      </c>
      <c r="Z69" s="51">
        <v>2914</v>
      </c>
      <c r="AA69" s="51">
        <v>494163</v>
      </c>
      <c r="AB69" s="51">
        <v>0.70488630865989355</v>
      </c>
      <c r="AC69" s="44">
        <v>7.2813675208323376</v>
      </c>
      <c r="AD69" s="44">
        <v>7.3612330000000004</v>
      </c>
      <c r="AE69" s="45" t="e">
        <v>#N/A</v>
      </c>
      <c r="AF69" s="45" t="e">
        <v>#N/A</v>
      </c>
      <c r="AG69" s="45">
        <v>5</v>
      </c>
      <c r="AH69" s="159">
        <v>1063.12289547</v>
      </c>
    </row>
    <row r="70" spans="1:34" x14ac:dyDescent="0.2">
      <c r="A70" s="43">
        <v>44378</v>
      </c>
      <c r="B70" s="50">
        <v>4.0082930200414646</v>
      </c>
      <c r="C70" s="44">
        <v>3.7172011661807725</v>
      </c>
      <c r="D70" s="44">
        <v>9.4</v>
      </c>
      <c r="E70" s="44">
        <v>7.9</v>
      </c>
      <c r="F70" s="44">
        <v>863.3</v>
      </c>
      <c r="G70" s="45">
        <v>184740</v>
      </c>
      <c r="H70" s="44">
        <v>522.64914054600604</v>
      </c>
      <c r="I70" s="45">
        <v>63060</v>
      </c>
      <c r="J70" s="44">
        <v>561.69989506820559</v>
      </c>
      <c r="K70" s="50">
        <v>-1.7910447761194104</v>
      </c>
      <c r="L70" s="44">
        <v>0.8730931431538469</v>
      </c>
      <c r="M70" s="44">
        <v>-3.6619718309859106</v>
      </c>
      <c r="N70" s="44">
        <v>-4.3202033036848881</v>
      </c>
      <c r="O70" s="50">
        <v>72.489999999999995</v>
      </c>
      <c r="P70" s="51">
        <v>3.4216000000000002</v>
      </c>
      <c r="Q70" s="44">
        <v>1328.15</v>
      </c>
      <c r="R70" s="44">
        <v>5.2109611035035641</v>
      </c>
      <c r="S70" s="50">
        <v>2.4500000000000002</v>
      </c>
      <c r="T70" s="50">
        <v>0.5</v>
      </c>
      <c r="U70" s="44">
        <v>7.4976019999999997</v>
      </c>
      <c r="V70" s="50">
        <v>2.9635479171314829</v>
      </c>
      <c r="W70" s="51" t="e">
        <v>#N/A</v>
      </c>
      <c r="X70" s="45">
        <v>1404</v>
      </c>
      <c r="Y70" s="45">
        <v>210</v>
      </c>
      <c r="Z70" s="51">
        <v>2314</v>
      </c>
      <c r="AA70" s="51">
        <v>488484</v>
      </c>
      <c r="AB70" s="51">
        <v>0.70163735597331711</v>
      </c>
      <c r="AC70" s="44">
        <v>7.2586967101608959</v>
      </c>
      <c r="AD70" s="44">
        <v>7.4604889999999999</v>
      </c>
      <c r="AE70" s="45" t="e">
        <v>#N/A</v>
      </c>
      <c r="AF70" s="45" t="e">
        <v>#N/A</v>
      </c>
      <c r="AG70" s="45">
        <v>5</v>
      </c>
      <c r="AH70" s="159">
        <v>436.12518339000007</v>
      </c>
    </row>
    <row r="71" spans="1:34" x14ac:dyDescent="0.2">
      <c r="A71" s="43">
        <v>44409</v>
      </c>
      <c r="B71" s="50">
        <v>4.9237170596394098</v>
      </c>
      <c r="C71" s="44">
        <v>4.0875912408758985</v>
      </c>
      <c r="D71" s="44">
        <v>9.6</v>
      </c>
      <c r="E71" s="44">
        <v>7.7</v>
      </c>
      <c r="F71" s="44">
        <v>870</v>
      </c>
      <c r="G71" s="45">
        <v>178210</v>
      </c>
      <c r="H71" s="44">
        <v>597.22222222222229</v>
      </c>
      <c r="I71" s="45">
        <v>60710</v>
      </c>
      <c r="J71" s="44">
        <v>667.50948166877367</v>
      </c>
      <c r="K71" s="50">
        <v>-1.4697060587882449</v>
      </c>
      <c r="L71" s="44">
        <v>0.92548790242812373</v>
      </c>
      <c r="M71" s="44">
        <v>-2.564102564102555</v>
      </c>
      <c r="N71" s="44">
        <v>-3.2060027285129689</v>
      </c>
      <c r="O71" s="50">
        <v>67.73</v>
      </c>
      <c r="P71" s="51">
        <v>3.0287999999999999</v>
      </c>
      <c r="Q71" s="44">
        <v>1330.3333333333333</v>
      </c>
      <c r="R71" s="44">
        <v>5.0141876621954795</v>
      </c>
      <c r="S71" s="50">
        <v>2.4500000000000002</v>
      </c>
      <c r="T71" s="50">
        <v>0.5</v>
      </c>
      <c r="U71" s="44">
        <v>7.5145179999999998</v>
      </c>
      <c r="V71" s="50">
        <v>2.9839107466684287</v>
      </c>
      <c r="W71" s="51" t="e">
        <v>#N/A</v>
      </c>
      <c r="X71" s="45">
        <v>1110</v>
      </c>
      <c r="Y71" s="45">
        <v>169</v>
      </c>
      <c r="Z71" s="51">
        <v>2146</v>
      </c>
      <c r="AA71" s="51">
        <v>487339</v>
      </c>
      <c r="AB71" s="51">
        <v>0.76018420120439245</v>
      </c>
      <c r="AC71" s="44">
        <v>7.3611558179170204</v>
      </c>
      <c r="AD71" s="44">
        <v>7.4455470000000004</v>
      </c>
      <c r="AE71" s="45" t="e">
        <v>#N/A</v>
      </c>
      <c r="AF71" s="45" t="e">
        <v>#N/A</v>
      </c>
      <c r="AG71" s="45">
        <v>11</v>
      </c>
      <c r="AH71" s="159">
        <v>346.75995097000003</v>
      </c>
    </row>
    <row r="72" spans="1:34" x14ac:dyDescent="0.2">
      <c r="A72" s="43">
        <v>44440</v>
      </c>
      <c r="B72" s="50">
        <v>4.2068965517241264</v>
      </c>
      <c r="C72" s="44">
        <v>4.3827611395178989</v>
      </c>
      <c r="D72" s="44">
        <v>8.6999999999999993</v>
      </c>
      <c r="E72" s="44">
        <v>7.4</v>
      </c>
      <c r="F72" s="44">
        <v>882.3</v>
      </c>
      <c r="G72" s="45">
        <v>151340</v>
      </c>
      <c r="H72" s="44">
        <v>360.5599513085819</v>
      </c>
      <c r="I72" s="45">
        <v>53470</v>
      </c>
      <c r="J72" s="44">
        <v>466.41949152542372</v>
      </c>
      <c r="K72" s="50">
        <v>-1.0432190760059412</v>
      </c>
      <c r="L72" s="44">
        <v>0.57936185701135123</v>
      </c>
      <c r="M72" s="44">
        <v>-0.57306590257878431</v>
      </c>
      <c r="N72" s="44">
        <v>-1.4432989690721709</v>
      </c>
      <c r="O72" s="50">
        <v>71.650000000000006</v>
      </c>
      <c r="P72" s="51">
        <v>3.4175</v>
      </c>
      <c r="Q72" s="44">
        <v>1332.5166666666667</v>
      </c>
      <c r="R72" s="44">
        <v>4.347435103709052</v>
      </c>
      <c r="S72" s="50">
        <v>2.4500000000000002</v>
      </c>
      <c r="T72" s="50">
        <v>0.5</v>
      </c>
      <c r="U72" s="44">
        <v>7.6247800000000003</v>
      </c>
      <c r="V72" s="50">
        <v>3.0680206089888831</v>
      </c>
      <c r="W72" s="51" t="e">
        <v>#N/A</v>
      </c>
      <c r="X72" s="45">
        <v>1026</v>
      </c>
      <c r="Y72" s="45">
        <v>198</v>
      </c>
      <c r="Z72" s="51">
        <v>2157</v>
      </c>
      <c r="AA72" s="51">
        <v>474334</v>
      </c>
      <c r="AB72" s="51">
        <v>0.74200206398348811</v>
      </c>
      <c r="AC72" s="44">
        <v>7.5031745669943337</v>
      </c>
      <c r="AD72" s="44">
        <v>7.3204019999999996</v>
      </c>
      <c r="AE72" s="45" t="e">
        <v>#N/A</v>
      </c>
      <c r="AF72" s="45" t="e">
        <v>#N/A</v>
      </c>
      <c r="AG72" s="45">
        <v>5</v>
      </c>
      <c r="AH72" s="159">
        <v>358.57585253000002</v>
      </c>
    </row>
    <row r="73" spans="1:34" x14ac:dyDescent="0.2">
      <c r="A73" s="43">
        <v>44470</v>
      </c>
      <c r="B73" s="50">
        <v>4.3328748280605067</v>
      </c>
      <c r="C73" s="44">
        <v>4.6545454545454668</v>
      </c>
      <c r="D73" s="44">
        <v>7.9</v>
      </c>
      <c r="E73" s="44">
        <v>6.8</v>
      </c>
      <c r="F73" s="44">
        <v>896.2</v>
      </c>
      <c r="G73" s="45">
        <v>85900</v>
      </c>
      <c r="H73" s="44">
        <v>-50.767996331957818</v>
      </c>
      <c r="I73" s="45">
        <v>28530</v>
      </c>
      <c r="J73" s="44">
        <v>-55.26810912511759</v>
      </c>
      <c r="K73" s="50">
        <v>-1.7261904761904701</v>
      </c>
      <c r="L73" s="44">
        <v>2.5781866933045849</v>
      </c>
      <c r="M73" s="44">
        <v>-0.85714285714284522</v>
      </c>
      <c r="N73" s="44">
        <v>-1.1190311949107135</v>
      </c>
      <c r="O73" s="50">
        <v>81.48</v>
      </c>
      <c r="P73" s="51">
        <v>4.2975000000000003</v>
      </c>
      <c r="Q73" s="44">
        <v>1334.7</v>
      </c>
      <c r="R73" s="44">
        <v>4.51312912971924</v>
      </c>
      <c r="S73" s="50">
        <v>2.4500000000000002</v>
      </c>
      <c r="T73" s="50">
        <v>0.5</v>
      </c>
      <c r="U73" s="44">
        <v>7.8793119999999996</v>
      </c>
      <c r="V73" s="50">
        <v>3.2231738408758961</v>
      </c>
      <c r="W73" s="51" t="e">
        <v>#N/A</v>
      </c>
      <c r="X73" s="45">
        <v>1255</v>
      </c>
      <c r="Y73" s="45">
        <v>199</v>
      </c>
      <c r="Z73" s="51">
        <v>2184</v>
      </c>
      <c r="AA73" s="51">
        <v>484668</v>
      </c>
      <c r="AB73" s="51">
        <v>0.87394957983193278</v>
      </c>
      <c r="AC73" s="44">
        <v>7.6061109655969252</v>
      </c>
      <c r="AD73" s="44">
        <v>7.521909</v>
      </c>
      <c r="AE73" s="45" t="e">
        <v>#N/A</v>
      </c>
      <c r="AF73" s="45" t="e">
        <v>#N/A</v>
      </c>
      <c r="AG73" s="45">
        <v>8</v>
      </c>
      <c r="AH73" s="159">
        <v>383.75081864999999</v>
      </c>
    </row>
    <row r="74" spans="1:34" x14ac:dyDescent="0.2">
      <c r="A74" s="43">
        <v>44501</v>
      </c>
      <c r="B74" s="50">
        <v>4.3956043956044022</v>
      </c>
      <c r="C74" s="44">
        <v>4.7204066811910028</v>
      </c>
      <c r="D74" s="44">
        <v>7.5</v>
      </c>
      <c r="E74" s="44">
        <v>6</v>
      </c>
      <c r="F74" s="44">
        <v>894.2</v>
      </c>
      <c r="G74" s="45">
        <v>79910</v>
      </c>
      <c r="H74" s="44">
        <v>-54.127439724454653</v>
      </c>
      <c r="I74" s="45">
        <v>26390</v>
      </c>
      <c r="J74" s="44">
        <v>-58.13104870696494</v>
      </c>
      <c r="K74" s="50">
        <v>-1.158301158301156</v>
      </c>
      <c r="L74" s="44">
        <v>2.1144053558042941</v>
      </c>
      <c r="M74" s="44">
        <v>0.57471264367816577</v>
      </c>
      <c r="N74" s="44">
        <v>0.33304933777400514</v>
      </c>
      <c r="O74" s="50">
        <v>79.150000000000006</v>
      </c>
      <c r="P74" s="51">
        <v>4.8711000000000002</v>
      </c>
      <c r="Q74" s="44">
        <v>1336.8833333333332</v>
      </c>
      <c r="R74" s="44">
        <v>4.2690245658958181</v>
      </c>
      <c r="S74" s="50">
        <v>2.4500000000000002</v>
      </c>
      <c r="T74" s="50">
        <v>0.5</v>
      </c>
      <c r="U74" s="44">
        <v>7.9436070000000001</v>
      </c>
      <c r="V74" s="50">
        <v>3.2418888615092309</v>
      </c>
      <c r="W74" s="51" t="e">
        <v>#N/A</v>
      </c>
      <c r="X74" s="45">
        <v>2192</v>
      </c>
      <c r="Y74" s="45">
        <v>242</v>
      </c>
      <c r="Z74" s="51">
        <v>2108</v>
      </c>
      <c r="AA74" s="51">
        <v>490257</v>
      </c>
      <c r="AB74" s="51">
        <v>1.055055055055055</v>
      </c>
      <c r="AC74" s="44">
        <v>8.4444375244488814</v>
      </c>
      <c r="AD74" s="44">
        <v>7.8327739999999997</v>
      </c>
      <c r="AE74" s="45" t="e">
        <v>#N/A</v>
      </c>
      <c r="AF74" s="45" t="e">
        <v>#N/A</v>
      </c>
      <c r="AG74" s="45">
        <v>4</v>
      </c>
      <c r="AH74" s="159">
        <v>397.38793312999996</v>
      </c>
    </row>
    <row r="75" spans="1:34" x14ac:dyDescent="0.2">
      <c r="A75" s="43">
        <v>44531</v>
      </c>
      <c r="B75" s="50">
        <v>5.0379572118702365</v>
      </c>
      <c r="C75" s="44">
        <v>4.8034934497816595</v>
      </c>
      <c r="D75" s="44">
        <v>7.4</v>
      </c>
      <c r="E75" s="44">
        <v>5.7</v>
      </c>
      <c r="F75" s="44">
        <v>894.5</v>
      </c>
      <c r="G75" s="45">
        <v>73810</v>
      </c>
      <c r="H75" s="44">
        <v>-59.651232711966323</v>
      </c>
      <c r="I75" s="45">
        <v>23670</v>
      </c>
      <c r="J75" s="44">
        <v>-63.205347427327837</v>
      </c>
      <c r="K75" s="50">
        <v>-5.9665871121727942E-2</v>
      </c>
      <c r="L75" s="44">
        <v>2.3086034198281924</v>
      </c>
      <c r="M75" s="44">
        <v>1.1527377521613813</v>
      </c>
      <c r="N75" s="44">
        <v>1.0436137071651252</v>
      </c>
      <c r="O75" s="50">
        <v>71.709999999999994</v>
      </c>
      <c r="P75" s="51">
        <v>4.2809999999999997</v>
      </c>
      <c r="Q75" s="44">
        <v>1339.0666666666668</v>
      </c>
      <c r="R75" s="44">
        <v>4.2629014949917776</v>
      </c>
      <c r="S75" s="50">
        <v>2.4500000000000002</v>
      </c>
      <c r="T75" s="50">
        <v>0.5</v>
      </c>
      <c r="U75" s="44">
        <v>7.7053099999999999</v>
      </c>
      <c r="V75" s="50">
        <v>3.1340981854614611</v>
      </c>
      <c r="W75" s="51" t="e">
        <v>#N/A</v>
      </c>
      <c r="X75" s="45">
        <v>1155</v>
      </c>
      <c r="Y75" s="45">
        <v>191</v>
      </c>
      <c r="Z75" s="51">
        <v>1735</v>
      </c>
      <c r="AA75" s="51">
        <v>477351</v>
      </c>
      <c r="AB75" s="51">
        <v>1.4094232331437855</v>
      </c>
      <c r="AC75" s="44">
        <v>7.9540933283195532</v>
      </c>
      <c r="AD75" s="44">
        <v>8.1477299999999993</v>
      </c>
      <c r="AE75" s="45" t="e">
        <v>#N/A</v>
      </c>
      <c r="AF75" s="45" t="e">
        <v>#N/A</v>
      </c>
      <c r="AG75" s="45">
        <v>7</v>
      </c>
      <c r="AH75" s="159">
        <v>383.33929650999994</v>
      </c>
    </row>
    <row r="76" spans="1:34" x14ac:dyDescent="0.2">
      <c r="A76" s="43">
        <v>44562</v>
      </c>
      <c r="B76" s="50">
        <v>5.3534660260809996</v>
      </c>
      <c r="C76" s="44">
        <v>5.137481910274988</v>
      </c>
      <c r="D76" s="44">
        <v>7.6</v>
      </c>
      <c r="E76" s="44">
        <v>6</v>
      </c>
      <c r="F76" s="44">
        <v>886.2</v>
      </c>
      <c r="G76" s="45">
        <v>68820</v>
      </c>
      <c r="H76" s="44">
        <v>-66.760046367851629</v>
      </c>
      <c r="I76" s="45">
        <v>21760</v>
      </c>
      <c r="J76" s="44">
        <v>-69.300225733634306</v>
      </c>
      <c r="K76" s="50">
        <v>-1.3388872359416881</v>
      </c>
      <c r="L76" s="44">
        <v>0.62129979596612372</v>
      </c>
      <c r="M76" s="44">
        <v>1.7341040462427681</v>
      </c>
      <c r="N76" s="44">
        <v>1.3701829505644136</v>
      </c>
      <c r="O76" s="50">
        <v>83.22</v>
      </c>
      <c r="P76" s="51">
        <v>4.1727999999999996</v>
      </c>
      <c r="Q76" s="44">
        <v>1341.25</v>
      </c>
      <c r="R76" s="44">
        <v>3.7140556873129782</v>
      </c>
      <c r="S76" s="50">
        <v>2.4500000000000002</v>
      </c>
      <c r="T76" s="50">
        <v>0.5</v>
      </c>
      <c r="U76" s="44">
        <v>7.6929410000000003</v>
      </c>
      <c r="V76" s="50">
        <v>3.1492146611444793</v>
      </c>
      <c r="W76" s="51" t="e">
        <v>#N/A</v>
      </c>
      <c r="X76" s="45">
        <v>561</v>
      </c>
      <c r="Y76" s="45">
        <v>181</v>
      </c>
      <c r="Z76" s="51">
        <v>2004</v>
      </c>
      <c r="AA76" s="51">
        <v>511944</v>
      </c>
      <c r="AB76" s="51">
        <v>0.81002425222312047</v>
      </c>
      <c r="AC76" s="44">
        <v>8.5490086189738363</v>
      </c>
      <c r="AD76" s="44">
        <v>8.1014859999999995</v>
      </c>
      <c r="AE76" s="45" t="e">
        <v>#N/A</v>
      </c>
      <c r="AF76" s="45" t="e">
        <v>#N/A</v>
      </c>
      <c r="AG76" s="45">
        <v>8</v>
      </c>
      <c r="AH76" s="159">
        <v>369.76595496000004</v>
      </c>
    </row>
    <row r="77" spans="1:34" x14ac:dyDescent="0.2">
      <c r="A77" s="43">
        <v>44593</v>
      </c>
      <c r="B77" s="50">
        <v>6.3655030800821466</v>
      </c>
      <c r="C77" s="44">
        <v>5.6875449964002955</v>
      </c>
      <c r="D77" s="44">
        <v>7.4</v>
      </c>
      <c r="E77" s="44">
        <v>6</v>
      </c>
      <c r="F77" s="44">
        <v>894.7</v>
      </c>
      <c r="G77" s="45">
        <v>64140</v>
      </c>
      <c r="H77" s="44">
        <v>-68.777685829723012</v>
      </c>
      <c r="I77" s="45">
        <v>20120</v>
      </c>
      <c r="J77" s="44">
        <v>-71.343113516593078</v>
      </c>
      <c r="K77" s="50">
        <v>-1.8354055654233425</v>
      </c>
      <c r="L77" s="44">
        <v>0.1842959975537406</v>
      </c>
      <c r="M77" s="44">
        <v>0</v>
      </c>
      <c r="N77" s="44">
        <v>5.3987351534789951E-2</v>
      </c>
      <c r="O77" s="50">
        <v>91.64</v>
      </c>
      <c r="P77" s="51">
        <v>4.5641999999999996</v>
      </c>
      <c r="Q77" s="44">
        <v>1343.4333333333332</v>
      </c>
      <c r="R77" s="44">
        <v>4.3015843279857524</v>
      </c>
      <c r="S77" s="50">
        <v>2.4500000000000002</v>
      </c>
      <c r="T77" s="50">
        <v>0.5</v>
      </c>
      <c r="U77" s="44">
        <v>7.8054629999999996</v>
      </c>
      <c r="V77" s="50">
        <v>3.2074086750836641</v>
      </c>
      <c r="W77" s="51" t="e">
        <v>#N/A</v>
      </c>
      <c r="X77" s="45">
        <v>1159</v>
      </c>
      <c r="Y77" s="45">
        <v>184</v>
      </c>
      <c r="Z77" s="51">
        <v>3293</v>
      </c>
      <c r="AA77" s="51">
        <v>547868</v>
      </c>
      <c r="AB77" s="51">
        <v>0.70801978069232419</v>
      </c>
      <c r="AC77" s="44">
        <v>8.4769467828012122</v>
      </c>
      <c r="AD77" s="44">
        <v>8.629092</v>
      </c>
      <c r="AE77" s="45" t="e">
        <v>#N/A</v>
      </c>
      <c r="AF77" s="45" t="e">
        <v>#N/A</v>
      </c>
      <c r="AG77" s="45">
        <v>15</v>
      </c>
      <c r="AH77" s="159">
        <v>373.84922874</v>
      </c>
    </row>
    <row r="78" spans="1:34" x14ac:dyDescent="0.2">
      <c r="A78" s="43">
        <v>44621</v>
      </c>
      <c r="B78" s="50">
        <v>7.2987721691678109</v>
      </c>
      <c r="C78" s="44">
        <v>6.6618911174785245</v>
      </c>
      <c r="D78" s="44">
        <v>7.5</v>
      </c>
      <c r="E78" s="44">
        <v>6.1</v>
      </c>
      <c r="F78" s="44">
        <v>895.4</v>
      </c>
      <c r="G78" s="45">
        <v>60150</v>
      </c>
      <c r="H78" s="44">
        <v>-69.524243806049554</v>
      </c>
      <c r="I78" s="45">
        <v>18950</v>
      </c>
      <c r="J78" s="44">
        <v>-72.339804408115612</v>
      </c>
      <c r="K78" s="50">
        <v>1.5096618357487879</v>
      </c>
      <c r="L78" s="44">
        <v>2.8490534144692381</v>
      </c>
      <c r="M78" s="44">
        <v>1.1461318051575908</v>
      </c>
      <c r="N78" s="44">
        <v>1.3147658316477351</v>
      </c>
      <c r="O78" s="50">
        <v>108.5</v>
      </c>
      <c r="P78" s="51">
        <v>4.5637999999999996</v>
      </c>
      <c r="Q78" s="44">
        <v>1345.6166666666668</v>
      </c>
      <c r="R78" s="44">
        <v>3.8751201219246578</v>
      </c>
      <c r="S78" s="50">
        <v>2.7</v>
      </c>
      <c r="T78" s="50">
        <v>0.75</v>
      </c>
      <c r="U78" s="44">
        <v>8.008305</v>
      </c>
      <c r="V78" s="50">
        <v>3.2621121434188507</v>
      </c>
      <c r="W78" s="51" t="e">
        <v>#N/A</v>
      </c>
      <c r="X78" s="45">
        <v>1242</v>
      </c>
      <c r="Y78" s="45">
        <v>222</v>
      </c>
      <c r="Z78" s="51">
        <v>4091</v>
      </c>
      <c r="AA78" s="51">
        <v>537853</v>
      </c>
      <c r="AB78" s="51">
        <v>0.74490167516387473</v>
      </c>
      <c r="AC78" s="44">
        <v>8.6679680648302586</v>
      </c>
      <c r="AD78" s="44">
        <v>9.0815280000000005</v>
      </c>
      <c r="AE78" s="45" t="e">
        <v>#N/A</v>
      </c>
      <c r="AF78" s="45" t="e">
        <v>#N/A</v>
      </c>
      <c r="AG78" s="45">
        <v>11</v>
      </c>
      <c r="AH78" s="159">
        <v>600.4600303499999</v>
      </c>
    </row>
    <row r="79" spans="1:34" x14ac:dyDescent="0.2">
      <c r="A79" s="43">
        <v>44652</v>
      </c>
      <c r="B79" s="50">
        <v>7.1234735413839845</v>
      </c>
      <c r="C79" s="44">
        <v>6.7712045616536098</v>
      </c>
      <c r="D79" s="44">
        <v>7</v>
      </c>
      <c r="E79" s="44">
        <v>5.6</v>
      </c>
      <c r="F79" s="44">
        <v>907.6</v>
      </c>
      <c r="G79" s="45">
        <v>57310</v>
      </c>
      <c r="H79" s="44">
        <v>-71.294765840220393</v>
      </c>
      <c r="I79" s="45">
        <v>18180</v>
      </c>
      <c r="J79" s="44">
        <v>-74.537815126050418</v>
      </c>
      <c r="K79" s="50">
        <v>2.0739404869251521</v>
      </c>
      <c r="L79" s="44">
        <v>2.2368569858294718</v>
      </c>
      <c r="M79" s="44">
        <v>2.2988505747126631</v>
      </c>
      <c r="N79" s="44">
        <v>2.7305351848962323</v>
      </c>
      <c r="O79" s="50">
        <v>101.78</v>
      </c>
      <c r="P79" s="51">
        <v>5.5468999999999999</v>
      </c>
      <c r="Q79" s="44">
        <v>1347.8</v>
      </c>
      <c r="R79" s="44">
        <v>4.8740077109506119</v>
      </c>
      <c r="S79" s="50">
        <v>3.2</v>
      </c>
      <c r="T79" s="50">
        <v>1.25</v>
      </c>
      <c r="U79" s="44">
        <v>8.0030710000000003</v>
      </c>
      <c r="V79" s="50">
        <v>3.2711952492491592</v>
      </c>
      <c r="W79" s="51" t="e">
        <v>#N/A</v>
      </c>
      <c r="X79" s="45">
        <v>1511</v>
      </c>
      <c r="Y79" s="45">
        <v>235</v>
      </c>
      <c r="Z79" s="51">
        <v>3399</v>
      </c>
      <c r="AA79" s="51">
        <v>532310</v>
      </c>
      <c r="AB79" s="51">
        <v>0.74133042529989102</v>
      </c>
      <c r="AC79" s="44">
        <v>8.8315708545121083</v>
      </c>
      <c r="AD79" s="44">
        <v>9.4215750000000007</v>
      </c>
      <c r="AE79" s="45" t="e">
        <v>#N/A</v>
      </c>
      <c r="AF79" s="45" t="e">
        <v>#N/A</v>
      </c>
      <c r="AG79" s="45">
        <v>7</v>
      </c>
      <c r="AH79" s="159">
        <v>491.76470085</v>
      </c>
    </row>
    <row r="80" spans="1:34" x14ac:dyDescent="0.2">
      <c r="A80" s="43">
        <v>44682</v>
      </c>
      <c r="B80" s="50">
        <v>8.0188679245283048</v>
      </c>
      <c r="C80" s="44">
        <v>7.7304964539007148</v>
      </c>
      <c r="D80" s="44">
        <v>6.4</v>
      </c>
      <c r="E80" s="44">
        <v>5.4</v>
      </c>
      <c r="F80" s="44">
        <v>918.8</v>
      </c>
      <c r="G80" s="45">
        <v>53690</v>
      </c>
      <c r="H80" s="44">
        <v>-74.066560401874128</v>
      </c>
      <c r="I80" s="45">
        <v>17110</v>
      </c>
      <c r="J80" s="44">
        <v>-77.498684902682797</v>
      </c>
      <c r="K80" s="50">
        <v>1.8770814411141368</v>
      </c>
      <c r="L80" s="44">
        <v>1.7340964303490525</v>
      </c>
      <c r="M80" s="44">
        <v>4.9418604651162878</v>
      </c>
      <c r="N80" s="44">
        <v>5.013666536509187</v>
      </c>
      <c r="O80" s="50">
        <v>109.55</v>
      </c>
      <c r="P80" s="51">
        <v>6.2961</v>
      </c>
      <c r="Q80" s="44">
        <v>1354.05</v>
      </c>
      <c r="R80" s="44">
        <v>5.6210919090674993</v>
      </c>
      <c r="S80" s="50">
        <v>3.2</v>
      </c>
      <c r="T80" s="50">
        <v>1.25</v>
      </c>
      <c r="U80" s="44">
        <v>8.237921</v>
      </c>
      <c r="V80" s="50">
        <v>3.4426116624455854</v>
      </c>
      <c r="W80" s="51" t="e">
        <v>#N/A</v>
      </c>
      <c r="X80" s="45">
        <v>1769</v>
      </c>
      <c r="Y80" s="45">
        <v>217</v>
      </c>
      <c r="Z80" s="51">
        <v>3063</v>
      </c>
      <c r="AA80" s="51">
        <v>519911</v>
      </c>
      <c r="AB80" s="51">
        <v>0.71282289969746349</v>
      </c>
      <c r="AC80" s="44">
        <v>8.9209059775977035</v>
      </c>
      <c r="AD80" s="44">
        <v>9.3887409999999996</v>
      </c>
      <c r="AE80" s="45" t="e">
        <v>#N/A</v>
      </c>
      <c r="AF80" s="45" t="e">
        <v>#N/A</v>
      </c>
      <c r="AG80" s="45">
        <v>12</v>
      </c>
      <c r="AH80" s="159">
        <v>484.98194591000004</v>
      </c>
    </row>
    <row r="81" spans="1:34" x14ac:dyDescent="0.2">
      <c r="A81" s="43">
        <v>44713</v>
      </c>
      <c r="B81" s="50">
        <v>9.5558546433378346</v>
      </c>
      <c r="C81" s="44">
        <v>8.1329561527581298</v>
      </c>
      <c r="D81" s="44">
        <v>5.4</v>
      </c>
      <c r="E81" s="44">
        <v>5.0999999999999996</v>
      </c>
      <c r="F81" s="44">
        <v>938.7</v>
      </c>
      <c r="G81" s="45">
        <v>52090</v>
      </c>
      <c r="H81" s="44">
        <v>-72.727748691099478</v>
      </c>
      <c r="I81" s="45">
        <v>16530</v>
      </c>
      <c r="J81" s="44">
        <v>-76.351931330472098</v>
      </c>
      <c r="K81" s="50">
        <v>2.5137952176578882</v>
      </c>
      <c r="L81" s="44">
        <v>1.9670958512160386</v>
      </c>
      <c r="M81" s="44">
        <v>5.2785923753665642</v>
      </c>
      <c r="N81" s="44">
        <v>4.5394275017549335</v>
      </c>
      <c r="O81" s="50">
        <v>114.84</v>
      </c>
      <c r="P81" s="51">
        <v>6.8601999999999999</v>
      </c>
      <c r="Q81" s="44">
        <v>1360.3</v>
      </c>
      <c r="R81" s="44">
        <v>4.971964543492402</v>
      </c>
      <c r="S81" s="50">
        <v>3.7</v>
      </c>
      <c r="T81" s="50">
        <v>1.75</v>
      </c>
      <c r="U81" s="44">
        <v>8.1842269999999999</v>
      </c>
      <c r="V81" s="50">
        <v>3.4458727243230274</v>
      </c>
      <c r="W81" s="51" t="e">
        <v>#N/A</v>
      </c>
      <c r="X81" s="45">
        <v>1883</v>
      </c>
      <c r="Y81" s="45">
        <v>188</v>
      </c>
      <c r="Z81" s="51">
        <v>2837</v>
      </c>
      <c r="AA81" s="51">
        <v>517673</v>
      </c>
      <c r="AB81" s="51">
        <v>0.69963008631319357</v>
      </c>
      <c r="AC81" s="44">
        <v>9.0345344984184184</v>
      </c>
      <c r="AD81" s="44">
        <v>9.3189240000000009</v>
      </c>
      <c r="AE81" s="45" t="e">
        <v>#N/A</v>
      </c>
      <c r="AF81" s="45" t="e">
        <v>#N/A</v>
      </c>
      <c r="AG81" s="45">
        <v>9</v>
      </c>
      <c r="AH81" s="159">
        <v>640.97470229999999</v>
      </c>
    </row>
    <row r="82" spans="1:34" x14ac:dyDescent="0.2">
      <c r="A82" s="43">
        <v>44743</v>
      </c>
      <c r="B82" s="50">
        <v>8.1727574750830598</v>
      </c>
      <c r="C82" s="44">
        <v>7.5895994378074372</v>
      </c>
      <c r="D82" s="44">
        <v>5.0999999999999996</v>
      </c>
      <c r="E82" s="44">
        <v>5</v>
      </c>
      <c r="F82" s="44">
        <v>957.1</v>
      </c>
      <c r="G82" s="45">
        <v>51410</v>
      </c>
      <c r="H82" s="44">
        <v>-72.171700768647824</v>
      </c>
      <c r="I82" s="45">
        <v>16080</v>
      </c>
      <c r="J82" s="44">
        <v>-74.500475737392961</v>
      </c>
      <c r="K82" s="50">
        <v>-0.48632218844983921</v>
      </c>
      <c r="L82" s="44">
        <v>1.0061395093874159</v>
      </c>
      <c r="M82" s="44">
        <v>3.8011695906432719</v>
      </c>
      <c r="N82" s="44">
        <v>4.757440824935566</v>
      </c>
      <c r="O82" s="50">
        <v>101.62</v>
      </c>
      <c r="P82" s="51">
        <v>5.7476000000000003</v>
      </c>
      <c r="Q82" s="44">
        <v>1366.55</v>
      </c>
      <c r="R82" s="44">
        <v>4.396593319904718</v>
      </c>
      <c r="S82" s="50">
        <v>4.7</v>
      </c>
      <c r="T82" s="50">
        <v>2.75</v>
      </c>
      <c r="U82" s="44">
        <v>8.3544680000000007</v>
      </c>
      <c r="V82" s="50">
        <v>3.5878889668678515</v>
      </c>
      <c r="W82" s="51" t="e">
        <v>#N/A</v>
      </c>
      <c r="X82" s="45">
        <v>1879</v>
      </c>
      <c r="Y82" s="45">
        <v>183</v>
      </c>
      <c r="Z82" s="51">
        <v>2249</v>
      </c>
      <c r="AA82" s="51">
        <v>491452</v>
      </c>
      <c r="AB82" s="51">
        <v>0.70767778477029575</v>
      </c>
      <c r="AC82" s="44">
        <v>8.6966176244770104</v>
      </c>
      <c r="AD82" s="44">
        <v>9.2694910000000004</v>
      </c>
      <c r="AE82" s="45" t="e">
        <v>#N/A</v>
      </c>
      <c r="AF82" s="45" t="e">
        <v>#N/A</v>
      </c>
      <c r="AG82" s="45">
        <v>12</v>
      </c>
      <c r="AH82" s="159">
        <v>428.01666158999996</v>
      </c>
    </row>
    <row r="83" spans="1:34" x14ac:dyDescent="0.2">
      <c r="A83" s="43">
        <v>44774</v>
      </c>
      <c r="B83" s="50">
        <v>6.6754791804362057</v>
      </c>
      <c r="C83" s="44">
        <v>7.0126227208976211</v>
      </c>
      <c r="D83" s="44">
        <v>5.4</v>
      </c>
      <c r="E83" s="44">
        <v>5.3</v>
      </c>
      <c r="F83" s="44">
        <v>963.8</v>
      </c>
      <c r="G83" s="45">
        <v>50160</v>
      </c>
      <c r="H83" s="44">
        <v>-71.853431345042367</v>
      </c>
      <c r="I83" s="45">
        <v>15240</v>
      </c>
      <c r="J83" s="44">
        <v>-74.897051556580465</v>
      </c>
      <c r="K83" s="50">
        <v>1.4916286149162961</v>
      </c>
      <c r="L83" s="44">
        <v>2.8754293116525664</v>
      </c>
      <c r="M83" s="44">
        <v>3.5087719298245501</v>
      </c>
      <c r="N83" s="44">
        <v>4.8234280792420536</v>
      </c>
      <c r="O83" s="50">
        <v>93.67</v>
      </c>
      <c r="P83" s="51">
        <v>3.8338000000000001</v>
      </c>
      <c r="Q83" s="44">
        <v>1372.8</v>
      </c>
      <c r="R83" s="44">
        <v>3.8948134856308103</v>
      </c>
      <c r="S83" s="50">
        <v>4.7</v>
      </c>
      <c r="T83" s="50">
        <v>2.75</v>
      </c>
      <c r="U83" s="44">
        <v>8.3010529999999996</v>
      </c>
      <c r="V83" s="50">
        <v>3.5160969809543055</v>
      </c>
      <c r="W83" s="51" t="e">
        <v>#N/A</v>
      </c>
      <c r="X83" s="45">
        <v>1182</v>
      </c>
      <c r="Y83" s="45">
        <v>181</v>
      </c>
      <c r="Z83" s="51">
        <v>2133</v>
      </c>
      <c r="AA83" s="51">
        <v>485173</v>
      </c>
      <c r="AB83" s="51">
        <v>0.78476821192052981</v>
      </c>
      <c r="AC83" s="44">
        <v>9.2408593596811439</v>
      </c>
      <c r="AD83" s="44">
        <v>8.9764739999999996</v>
      </c>
      <c r="AE83" s="45" t="e">
        <v>#N/A</v>
      </c>
      <c r="AF83" s="45" t="e">
        <v>#N/A</v>
      </c>
      <c r="AG83" s="45">
        <v>14</v>
      </c>
      <c r="AH83" s="159">
        <v>627.62843900999997</v>
      </c>
    </row>
    <row r="84" spans="1:34" x14ac:dyDescent="0.2">
      <c r="A84" s="43">
        <v>44805</v>
      </c>
      <c r="B84" s="50">
        <v>6.8166776968894949</v>
      </c>
      <c r="C84" s="44">
        <v>6.8579426172148183</v>
      </c>
      <c r="D84" s="44">
        <v>5.6</v>
      </c>
      <c r="E84" s="44">
        <v>5.3</v>
      </c>
      <c r="F84" s="44">
        <v>961</v>
      </c>
      <c r="G84" s="45">
        <v>47840</v>
      </c>
      <c r="H84" s="44">
        <v>-68.389057750759875</v>
      </c>
      <c r="I84" s="45">
        <v>14590</v>
      </c>
      <c r="J84" s="44">
        <v>-72.713671217505137</v>
      </c>
      <c r="K84" s="50">
        <v>1.4457831325301207</v>
      </c>
      <c r="L84" s="44">
        <v>2.9574761997143817</v>
      </c>
      <c r="M84" s="44">
        <v>3.170028818443793</v>
      </c>
      <c r="N84" s="44">
        <v>5.1061521772818974</v>
      </c>
      <c r="O84" s="50">
        <v>84.26</v>
      </c>
      <c r="P84" s="51">
        <v>4.2929000000000004</v>
      </c>
      <c r="Q84" s="44">
        <v>1379.05</v>
      </c>
      <c r="R84" s="44">
        <v>3.7822877355140339</v>
      </c>
      <c r="S84" s="50">
        <v>5.45</v>
      </c>
      <c r="T84" s="50">
        <v>3.5</v>
      </c>
      <c r="U84" s="44">
        <v>8.2136089999999999</v>
      </c>
      <c r="V84" s="50">
        <v>3.4868770486491645</v>
      </c>
      <c r="W84" s="51" t="e">
        <v>#N/A</v>
      </c>
      <c r="X84" s="45">
        <v>1679</v>
      </c>
      <c r="Y84" s="45">
        <v>194</v>
      </c>
      <c r="Z84" s="51">
        <v>1893</v>
      </c>
      <c r="AA84" s="51">
        <v>497867</v>
      </c>
      <c r="AB84" s="51">
        <v>0.72141768292682928</v>
      </c>
      <c r="AC84" s="44">
        <v>9.0190230504439945</v>
      </c>
      <c r="AD84" s="44">
        <v>8.9719789999999993</v>
      </c>
      <c r="AE84" s="45" t="e">
        <v>#N/A</v>
      </c>
      <c r="AF84" s="45" t="e">
        <v>#N/A</v>
      </c>
      <c r="AG84" s="45">
        <v>8</v>
      </c>
      <c r="AH84" s="159">
        <v>540.14040816999989</v>
      </c>
    </row>
    <row r="85" spans="1:34" x14ac:dyDescent="0.2">
      <c r="A85" s="43">
        <v>44835</v>
      </c>
      <c r="B85" s="50">
        <v>7.4489123269611213</v>
      </c>
      <c r="C85" s="44">
        <v>6.8797776233495478</v>
      </c>
      <c r="D85" s="44">
        <v>5.7</v>
      </c>
      <c r="E85" s="44">
        <v>5.0999999999999996</v>
      </c>
      <c r="F85" s="44">
        <v>955.1</v>
      </c>
      <c r="G85" s="45">
        <v>46960</v>
      </c>
      <c r="H85" s="44">
        <v>-45.331781140861473</v>
      </c>
      <c r="I85" s="45">
        <v>14110</v>
      </c>
      <c r="J85" s="44">
        <v>-50.543287767262527</v>
      </c>
      <c r="K85" s="50">
        <v>3.1798909751665549</v>
      </c>
      <c r="L85" s="44">
        <v>2.7652678901616268</v>
      </c>
      <c r="M85" s="44">
        <v>5.187319884726227</v>
      </c>
      <c r="N85" s="44">
        <v>6.7901713045500411</v>
      </c>
      <c r="O85" s="50">
        <v>87.55</v>
      </c>
      <c r="P85" s="51">
        <v>3.8159999999999998</v>
      </c>
      <c r="Q85" s="44">
        <v>1385.3</v>
      </c>
      <c r="R85" s="44">
        <v>2.8402988224687453</v>
      </c>
      <c r="S85" s="50">
        <v>5.45</v>
      </c>
      <c r="T85" s="50">
        <v>3.5</v>
      </c>
      <c r="U85" s="44">
        <v>8.3572430000000004</v>
      </c>
      <c r="V85" s="50">
        <v>3.5560814748918537</v>
      </c>
      <c r="W85" s="51" t="e">
        <v>#N/A</v>
      </c>
      <c r="X85" s="45">
        <v>1688</v>
      </c>
      <c r="Y85" s="45">
        <v>196</v>
      </c>
      <c r="Z85" s="51">
        <v>1855</v>
      </c>
      <c r="AA85" s="51">
        <v>509710</v>
      </c>
      <c r="AB85" s="51">
        <v>0.85523282618718299</v>
      </c>
      <c r="AC85" s="44">
        <v>9.2441075610231742</v>
      </c>
      <c r="AD85" s="44">
        <v>9.5521189999999994</v>
      </c>
      <c r="AE85" s="45" t="e">
        <v>#N/A</v>
      </c>
      <c r="AF85" s="45" t="e">
        <v>#N/A</v>
      </c>
      <c r="AG85" s="45">
        <v>14</v>
      </c>
      <c r="AH85" s="159">
        <v>415.71134075999993</v>
      </c>
    </row>
    <row r="86" spans="1:34" x14ac:dyDescent="0.2">
      <c r="A86" s="43">
        <v>44866</v>
      </c>
      <c r="B86" s="50">
        <v>7.3026315789473717</v>
      </c>
      <c r="C86" s="44">
        <v>6.7961165048543881</v>
      </c>
      <c r="D86" s="44">
        <v>5.5</v>
      </c>
      <c r="E86" s="44">
        <v>4.7</v>
      </c>
      <c r="F86" s="44">
        <v>950.7</v>
      </c>
      <c r="G86" s="45">
        <v>45040</v>
      </c>
      <c r="H86" s="44">
        <v>-43.636591165060693</v>
      </c>
      <c r="I86" s="45">
        <v>13790</v>
      </c>
      <c r="J86" s="44">
        <v>-47.745358090185675</v>
      </c>
      <c r="K86" s="50">
        <v>2.9447115384615197</v>
      </c>
      <c r="L86" s="44">
        <v>2.4456774690177818</v>
      </c>
      <c r="M86" s="44">
        <v>5.428571428571427</v>
      </c>
      <c r="N86" s="44">
        <v>7.1097730430754957</v>
      </c>
      <c r="O86" s="50">
        <v>84.37</v>
      </c>
      <c r="P86" s="51">
        <v>5.4492000000000003</v>
      </c>
      <c r="Q86" s="44">
        <v>1391.55</v>
      </c>
      <c r="R86" s="44">
        <v>2.3847427377232222</v>
      </c>
      <c r="S86" s="50">
        <v>5.95</v>
      </c>
      <c r="T86" s="50">
        <v>4</v>
      </c>
      <c r="U86" s="44">
        <v>8.3097689999999993</v>
      </c>
      <c r="V86" s="50">
        <v>3.5472803853141568</v>
      </c>
      <c r="W86" s="51" t="e">
        <v>#N/A</v>
      </c>
      <c r="X86" s="45">
        <v>1673</v>
      </c>
      <c r="Y86" s="45">
        <v>220</v>
      </c>
      <c r="Z86" s="51">
        <v>1642</v>
      </c>
      <c r="AA86" s="51">
        <v>490293</v>
      </c>
      <c r="AB86" s="51">
        <v>1.0192427063935443</v>
      </c>
      <c r="AC86" s="44">
        <v>9.3538481291347129</v>
      </c>
      <c r="AD86" s="44">
        <v>9.2147579999999998</v>
      </c>
      <c r="AE86" s="45" t="e">
        <v>#N/A</v>
      </c>
      <c r="AF86" s="45" t="e">
        <v>#N/A</v>
      </c>
      <c r="AG86" s="45">
        <v>15</v>
      </c>
      <c r="AH86" s="159">
        <v>379.33139538000012</v>
      </c>
    </row>
    <row r="87" spans="1:34" x14ac:dyDescent="0.2">
      <c r="A87" s="43">
        <v>44896</v>
      </c>
      <c r="B87" s="50">
        <v>6.6360052562417948</v>
      </c>
      <c r="C87" s="44">
        <v>6.3194444444444331</v>
      </c>
      <c r="D87" s="44">
        <v>5.7</v>
      </c>
      <c r="E87" s="44">
        <v>4.5999999999999996</v>
      </c>
      <c r="F87" s="44">
        <v>940.4</v>
      </c>
      <c r="G87" s="45">
        <v>44090</v>
      </c>
      <c r="H87" s="44">
        <v>-40.26554667389243</v>
      </c>
      <c r="I87" s="45">
        <v>13680</v>
      </c>
      <c r="J87" s="44">
        <v>-42.205323193916357</v>
      </c>
      <c r="K87" s="50">
        <v>1.7313432835820874</v>
      </c>
      <c r="L87" s="44">
        <v>2.4347756017013555</v>
      </c>
      <c r="M87" s="44">
        <v>5.6980056980056926</v>
      </c>
      <c r="N87" s="44">
        <v>7.2760906428241068</v>
      </c>
      <c r="O87" s="50">
        <v>76.44</v>
      </c>
      <c r="P87" s="51">
        <v>5.9997999999999996</v>
      </c>
      <c r="Q87" s="44">
        <v>1397.8</v>
      </c>
      <c r="R87" s="44">
        <v>1.9309159119524688</v>
      </c>
      <c r="S87" s="50">
        <v>6.45</v>
      </c>
      <c r="T87" s="50">
        <v>4.5</v>
      </c>
      <c r="U87" s="44">
        <v>8.3393379999999997</v>
      </c>
      <c r="V87" s="50">
        <v>3.5617924177581104</v>
      </c>
      <c r="W87" s="51" t="e">
        <v>#N/A</v>
      </c>
      <c r="X87" s="45">
        <v>1080</v>
      </c>
      <c r="Y87" s="45">
        <v>173</v>
      </c>
      <c r="Z87" s="51">
        <v>1200</v>
      </c>
      <c r="AA87" s="51">
        <v>495605</v>
      </c>
      <c r="AB87" s="51">
        <v>1.1639185257032008</v>
      </c>
      <c r="AC87" s="44">
        <v>9.1694019573711731</v>
      </c>
      <c r="AD87" s="44">
        <v>8.6177489999999999</v>
      </c>
      <c r="AE87" s="45" t="e">
        <v>#N/A</v>
      </c>
      <c r="AF87" s="45" t="e">
        <v>#N/A</v>
      </c>
      <c r="AG87" s="45">
        <v>8</v>
      </c>
      <c r="AH87" s="159">
        <v>346.18141651000008</v>
      </c>
    </row>
    <row r="88" spans="1:34" x14ac:dyDescent="0.2">
      <c r="A88" s="43">
        <v>44927</v>
      </c>
      <c r="B88" s="50">
        <v>5.5374592833876246</v>
      </c>
      <c r="C88" s="44">
        <v>5.9187887130075723</v>
      </c>
      <c r="D88" s="44">
        <v>6.4</v>
      </c>
      <c r="E88" s="44">
        <v>4.9000000000000004</v>
      </c>
      <c r="F88" s="44">
        <v>923.5</v>
      </c>
      <c r="G88" s="45">
        <v>42040</v>
      </c>
      <c r="H88" s="44">
        <v>-38.913106655042142</v>
      </c>
      <c r="I88" s="45">
        <v>13110</v>
      </c>
      <c r="J88" s="44">
        <v>-39.751838235294116</v>
      </c>
      <c r="K88" s="50">
        <v>2.6537997587454898</v>
      </c>
      <c r="L88" s="44">
        <v>1.9707414287529756</v>
      </c>
      <c r="M88" s="44">
        <v>4.5454545454545192</v>
      </c>
      <c r="N88" s="44">
        <v>5.5679287305122394</v>
      </c>
      <c r="O88" s="50">
        <v>78.12</v>
      </c>
      <c r="P88" s="51">
        <v>4.8849</v>
      </c>
      <c r="Q88" s="44">
        <v>1404.05</v>
      </c>
      <c r="R88" s="44">
        <v>2.7861314438642149</v>
      </c>
      <c r="S88" s="50">
        <v>6.45</v>
      </c>
      <c r="T88" s="50">
        <v>4.5</v>
      </c>
      <c r="U88" s="44">
        <v>8.8303790000000006</v>
      </c>
      <c r="V88" s="50">
        <v>3.6881105532490315</v>
      </c>
      <c r="W88" s="51" t="e">
        <v>#N/A</v>
      </c>
      <c r="X88" s="45">
        <v>1295</v>
      </c>
      <c r="Y88" s="45">
        <v>209</v>
      </c>
      <c r="Z88" s="51">
        <v>1198</v>
      </c>
      <c r="AA88" s="51">
        <v>508515</v>
      </c>
      <c r="AB88" s="51">
        <v>0.64686825053995678</v>
      </c>
      <c r="AC88" s="44">
        <v>10.123479114528244</v>
      </c>
      <c r="AD88" s="44">
        <v>9.7279599999999995</v>
      </c>
      <c r="AE88" s="45" t="e">
        <v>#N/A</v>
      </c>
      <c r="AF88" s="45" t="e">
        <v>#N/A</v>
      </c>
      <c r="AG88" s="45">
        <v>9</v>
      </c>
      <c r="AH88" s="159">
        <v>324.31584199000002</v>
      </c>
    </row>
    <row r="89" spans="1:34" x14ac:dyDescent="0.2">
      <c r="A89" s="43">
        <v>44958</v>
      </c>
      <c r="B89" s="50">
        <v>3.9253539253539138</v>
      </c>
      <c r="C89" s="44">
        <v>5.2452316076294192</v>
      </c>
      <c r="D89" s="44">
        <v>6.7</v>
      </c>
      <c r="E89" s="44">
        <v>5.0999999999999996</v>
      </c>
      <c r="F89" s="44">
        <v>914.3</v>
      </c>
      <c r="G89" s="45">
        <v>41210</v>
      </c>
      <c r="H89" s="44">
        <v>-35.749922045525416</v>
      </c>
      <c r="I89" s="45">
        <v>13000</v>
      </c>
      <c r="J89" s="44">
        <v>-35.387673956262425</v>
      </c>
      <c r="K89" s="50">
        <v>4.4330518697225818</v>
      </c>
      <c r="L89" s="44">
        <v>1.6093061020181709</v>
      </c>
      <c r="M89" s="44">
        <v>3.9886039886039892</v>
      </c>
      <c r="N89" s="44">
        <v>4.7097818546211423</v>
      </c>
      <c r="O89" s="50">
        <v>76.83</v>
      </c>
      <c r="P89" s="51">
        <v>3.5417999999999998</v>
      </c>
      <c r="Q89" s="44">
        <v>1410.3</v>
      </c>
      <c r="R89" s="44">
        <v>2.0713718504877132</v>
      </c>
      <c r="S89" s="50">
        <v>6.7</v>
      </c>
      <c r="T89" s="50">
        <v>4.75</v>
      </c>
      <c r="U89" s="44">
        <v>8.5866679999999995</v>
      </c>
      <c r="V89" s="50">
        <v>3.4584672356982686</v>
      </c>
      <c r="W89" s="51" t="e">
        <v>#N/A</v>
      </c>
      <c r="X89" s="45">
        <v>1238</v>
      </c>
      <c r="Y89" s="45">
        <v>202</v>
      </c>
      <c r="Z89" s="51">
        <v>1738</v>
      </c>
      <c r="AA89" s="51">
        <v>506823</v>
      </c>
      <c r="AB89" s="51">
        <v>0.72841575859178542</v>
      </c>
      <c r="AC89" s="44">
        <v>10.186011278916425</v>
      </c>
      <c r="AD89" s="44">
        <v>8.7417739999999995</v>
      </c>
      <c r="AE89" s="45" t="e">
        <v>#N/A</v>
      </c>
      <c r="AF89" s="45" t="e">
        <v>#N/A</v>
      </c>
      <c r="AG89" s="45">
        <v>16</v>
      </c>
      <c r="AH89" s="159">
        <v>398.96732033000001</v>
      </c>
    </row>
    <row r="90" spans="1:34" x14ac:dyDescent="0.2">
      <c r="A90" s="43">
        <v>44986</v>
      </c>
      <c r="B90" s="50">
        <v>3.6872218690400471</v>
      </c>
      <c r="C90" s="44">
        <v>4.2981867024848963</v>
      </c>
      <c r="D90" s="44">
        <v>7</v>
      </c>
      <c r="E90" s="44">
        <v>5.4</v>
      </c>
      <c r="F90" s="44">
        <v>916.3</v>
      </c>
      <c r="G90" s="45">
        <v>40790</v>
      </c>
      <c r="H90" s="44">
        <v>-32.186201163757275</v>
      </c>
      <c r="I90" s="45">
        <v>12990</v>
      </c>
      <c r="J90" s="44">
        <v>-31.451187335092346</v>
      </c>
      <c r="K90" s="50">
        <v>2.5282569898869678</v>
      </c>
      <c r="L90" s="44">
        <v>1.7066091637116809</v>
      </c>
      <c r="M90" s="44">
        <v>2.5495750708215414</v>
      </c>
      <c r="N90" s="44">
        <v>2.9332719035552568</v>
      </c>
      <c r="O90" s="50">
        <v>73.28</v>
      </c>
      <c r="P90" s="51">
        <v>3.0135999999999998</v>
      </c>
      <c r="Q90" s="44">
        <v>1416.55</v>
      </c>
      <c r="R90" s="44">
        <v>1.5505419613862648</v>
      </c>
      <c r="S90" s="50">
        <v>6.7</v>
      </c>
      <c r="T90" s="50">
        <v>4.75</v>
      </c>
      <c r="U90" s="44">
        <v>8.451416</v>
      </c>
      <c r="V90" s="50">
        <v>3.3858011637260987</v>
      </c>
      <c r="W90" s="51" t="e">
        <v>#N/A</v>
      </c>
      <c r="X90" s="45">
        <v>1094</v>
      </c>
      <c r="Y90" s="45">
        <v>244</v>
      </c>
      <c r="Z90" s="51">
        <v>2424</v>
      </c>
      <c r="AA90" s="51">
        <v>535903</v>
      </c>
      <c r="AB90" s="51">
        <v>0.73144236572118293</v>
      </c>
      <c r="AC90" s="44">
        <v>40.050084406332672</v>
      </c>
      <c r="AD90" s="44">
        <v>9.0854149999999994</v>
      </c>
      <c r="AE90" s="45" t="e">
        <v>#N/A</v>
      </c>
      <c r="AF90" s="45" t="e">
        <v>#N/A</v>
      </c>
      <c r="AG90" s="45">
        <v>14</v>
      </c>
      <c r="AH90" s="159">
        <v>482.66511661000004</v>
      </c>
    </row>
    <row r="91" spans="1:34" x14ac:dyDescent="0.2">
      <c r="A91" s="43">
        <v>45017</v>
      </c>
      <c r="B91" s="50">
        <v>4.8765041165294454</v>
      </c>
      <c r="C91" s="44">
        <v>4.4058744993324295</v>
      </c>
      <c r="D91" s="44">
        <v>6.4</v>
      </c>
      <c r="E91" s="44">
        <v>5.3</v>
      </c>
      <c r="F91" s="44">
        <v>931.9</v>
      </c>
      <c r="G91" s="45">
        <v>41180</v>
      </c>
      <c r="H91" s="44">
        <v>-28.145175362065956</v>
      </c>
      <c r="I91" s="45">
        <v>13230</v>
      </c>
      <c r="J91" s="44">
        <v>-27.227722772277229</v>
      </c>
      <c r="K91" s="50">
        <v>3.0918727915194344</v>
      </c>
      <c r="L91" s="44">
        <v>3.4465085844560317</v>
      </c>
      <c r="M91" s="44">
        <v>1.9662921348314377</v>
      </c>
      <c r="N91" s="44">
        <v>2.4908869987849247</v>
      </c>
      <c r="O91" s="50">
        <v>79.45</v>
      </c>
      <c r="P91" s="51">
        <v>2.5186999999999999</v>
      </c>
      <c r="Q91" s="44">
        <v>1422.8</v>
      </c>
      <c r="R91" s="44">
        <v>1.4671958928847317</v>
      </c>
      <c r="S91" s="50">
        <v>6.7</v>
      </c>
      <c r="T91" s="50">
        <v>4.75</v>
      </c>
      <c r="U91" s="44">
        <v>8.4555089999999993</v>
      </c>
      <c r="V91" s="50">
        <v>3.386259667589127</v>
      </c>
      <c r="W91" s="51" t="e">
        <v>#N/A</v>
      </c>
      <c r="X91" s="45">
        <v>1164</v>
      </c>
      <c r="Y91" s="45">
        <v>211</v>
      </c>
      <c r="Z91" s="51">
        <v>2686</v>
      </c>
      <c r="AA91" s="51">
        <v>548585</v>
      </c>
      <c r="AB91" s="51">
        <v>0.85759897828863341</v>
      </c>
      <c r="AC91" s="44">
        <v>46.333335860045167</v>
      </c>
      <c r="AD91" s="44">
        <v>8.1608669999999996</v>
      </c>
      <c r="AE91" s="45" t="e">
        <v>#N/A</v>
      </c>
      <c r="AF91" s="45" t="e">
        <v>#N/A</v>
      </c>
      <c r="AG91" s="45">
        <v>10</v>
      </c>
      <c r="AH91" s="159">
        <v>522.59833058999993</v>
      </c>
    </row>
    <row r="92" spans="1:34" x14ac:dyDescent="0.2">
      <c r="A92" s="43">
        <v>45047</v>
      </c>
      <c r="B92" s="50">
        <v>3.4934497816593746</v>
      </c>
      <c r="C92" s="44">
        <v>3.3574720210664877</v>
      </c>
      <c r="D92" s="44">
        <v>6</v>
      </c>
      <c r="E92" s="44">
        <v>5.3</v>
      </c>
      <c r="F92" s="44">
        <v>946.9</v>
      </c>
      <c r="G92" s="45">
        <v>41740</v>
      </c>
      <c r="H92" s="44">
        <v>-22.257403613335814</v>
      </c>
      <c r="I92" s="45">
        <v>13590</v>
      </c>
      <c r="J92" s="44">
        <v>-20.572764465225013</v>
      </c>
      <c r="K92" s="50">
        <v>2.9123328380386448</v>
      </c>
      <c r="L92" s="44">
        <v>3.5577800885871147</v>
      </c>
      <c r="M92" s="44">
        <v>0</v>
      </c>
      <c r="N92" s="44">
        <v>0.3123373243102634</v>
      </c>
      <c r="O92" s="50">
        <v>71.58</v>
      </c>
      <c r="P92" s="51">
        <v>2.2677999999999998</v>
      </c>
      <c r="Q92" s="44">
        <v>1428.5583333333332</v>
      </c>
      <c r="R92" s="44">
        <v>1.4001862989753588</v>
      </c>
      <c r="S92" s="50">
        <v>6.7</v>
      </c>
      <c r="T92" s="50">
        <v>4.75</v>
      </c>
      <c r="U92" s="44">
        <v>8.6217140000000008</v>
      </c>
      <c r="V92" s="50">
        <v>3.4867454639908257</v>
      </c>
      <c r="W92" s="51" t="e">
        <v>#N/A</v>
      </c>
      <c r="X92" s="45">
        <v>2076</v>
      </c>
      <c r="Y92" s="45">
        <v>256</v>
      </c>
      <c r="Z92" s="51">
        <v>3117</v>
      </c>
      <c r="AA92" s="51">
        <v>552412</v>
      </c>
      <c r="AB92" s="51">
        <v>0.85397260273972586</v>
      </c>
      <c r="AC92" s="44">
        <v>38.695339242318141</v>
      </c>
      <c r="AD92" s="44">
        <v>8.4667589999999997</v>
      </c>
      <c r="AE92" s="45" t="e">
        <v>#N/A</v>
      </c>
      <c r="AF92" s="45" t="e">
        <v>#N/A</v>
      </c>
      <c r="AG92" s="45">
        <v>12</v>
      </c>
      <c r="AH92" s="159">
        <v>590.02464028999998</v>
      </c>
    </row>
    <row r="93" spans="1:34" x14ac:dyDescent="0.2">
      <c r="A93" s="43">
        <v>45078</v>
      </c>
      <c r="B93" s="50">
        <v>2.0270270270270174</v>
      </c>
      <c r="C93" s="44">
        <v>2.8122956180510084</v>
      </c>
      <c r="D93" s="44">
        <v>5.8</v>
      </c>
      <c r="E93" s="44">
        <v>5.2</v>
      </c>
      <c r="F93" s="44">
        <v>966</v>
      </c>
      <c r="G93" s="45">
        <v>43730</v>
      </c>
      <c r="H93" s="44">
        <v>-16.049145709349201</v>
      </c>
      <c r="I93" s="45">
        <v>14190</v>
      </c>
      <c r="J93" s="44">
        <v>-14.156079854809434</v>
      </c>
      <c r="K93" s="50">
        <v>3.8277511961722466</v>
      </c>
      <c r="L93" s="44">
        <v>2.4200597593068585</v>
      </c>
      <c r="M93" s="44">
        <v>0.27855153203342198</v>
      </c>
      <c r="N93" s="44">
        <v>1.1340744609415809</v>
      </c>
      <c r="O93" s="50">
        <v>70.25</v>
      </c>
      <c r="P93" s="51">
        <v>2.2038000000000002</v>
      </c>
      <c r="Q93" s="44">
        <v>1434.3166666666668</v>
      </c>
      <c r="R93" s="44">
        <v>1.0134696434020318</v>
      </c>
      <c r="S93" s="50">
        <v>6.95</v>
      </c>
      <c r="T93" s="50">
        <v>5</v>
      </c>
      <c r="U93" s="44">
        <v>8.4333329999999993</v>
      </c>
      <c r="V93" s="50">
        <v>3.4254978506833202</v>
      </c>
      <c r="W93" s="51" t="e">
        <v>#N/A</v>
      </c>
      <c r="X93" s="45">
        <v>1239</v>
      </c>
      <c r="Y93" s="45">
        <v>200</v>
      </c>
      <c r="Z93" s="51">
        <v>3140</v>
      </c>
      <c r="AA93" s="51">
        <v>552122</v>
      </c>
      <c r="AB93" s="51">
        <v>0.79715663874079712</v>
      </c>
      <c r="AC93" s="44">
        <v>32.766673515597383</v>
      </c>
      <c r="AD93" s="44">
        <v>7.8825880000000002</v>
      </c>
      <c r="AE93" s="45" t="e">
        <v>#N/A</v>
      </c>
      <c r="AF93" s="45" t="e">
        <v>#N/A</v>
      </c>
      <c r="AG93" s="45">
        <v>11</v>
      </c>
      <c r="AH93" s="159">
        <v>479.07646551999989</v>
      </c>
    </row>
    <row r="94" spans="1:34" x14ac:dyDescent="0.2">
      <c r="A94" s="43">
        <v>45108</v>
      </c>
      <c r="B94" s="50">
        <v>3.3783783783783772</v>
      </c>
      <c r="C94" s="44">
        <v>3.2658393207054104</v>
      </c>
      <c r="D94" s="44">
        <v>6.1</v>
      </c>
      <c r="E94" s="44">
        <v>5.4</v>
      </c>
      <c r="F94" s="44">
        <v>977.5</v>
      </c>
      <c r="G94" s="45">
        <v>45660</v>
      </c>
      <c r="H94" s="44">
        <v>-11.18459443687998</v>
      </c>
      <c r="I94" s="45">
        <v>14620</v>
      </c>
      <c r="J94" s="44">
        <v>-9.0796019900497456</v>
      </c>
      <c r="K94" s="50">
        <v>6.0476481368356705</v>
      </c>
      <c r="L94" s="44">
        <v>4.3198406249409071</v>
      </c>
      <c r="M94" s="44">
        <v>0.56338028169014009</v>
      </c>
      <c r="N94" s="44">
        <v>0.40268456375840422</v>
      </c>
      <c r="O94" s="50">
        <v>76.069999999999993</v>
      </c>
      <c r="P94" s="51">
        <v>2.1972999999999998</v>
      </c>
      <c r="Q94" s="44">
        <v>1440.075</v>
      </c>
      <c r="R94" s="44">
        <v>0.93712745080059001</v>
      </c>
      <c r="S94" s="50">
        <v>7.2</v>
      </c>
      <c r="T94" s="50">
        <v>5.25</v>
      </c>
      <c r="U94" s="44">
        <v>8.3391249999999992</v>
      </c>
      <c r="V94" s="50">
        <v>3.364608887174632</v>
      </c>
      <c r="W94" s="51" t="e">
        <v>#N/A</v>
      </c>
      <c r="X94" s="45">
        <v>1621</v>
      </c>
      <c r="Y94" s="45">
        <v>173</v>
      </c>
      <c r="Z94" s="51">
        <v>2644</v>
      </c>
      <c r="AA94" s="51">
        <v>539730</v>
      </c>
      <c r="AB94" s="51">
        <v>0.81429011395133966</v>
      </c>
      <c r="AC94" s="44">
        <v>36.139467949985821</v>
      </c>
      <c r="AD94" s="44">
        <v>8.1974490000000007</v>
      </c>
      <c r="AE94" s="45" t="e">
        <v>#N/A</v>
      </c>
      <c r="AF94" s="45" t="e">
        <v>#N/A</v>
      </c>
      <c r="AG94" s="45">
        <v>12</v>
      </c>
      <c r="AH94" s="159">
        <v>455.83411607000005</v>
      </c>
    </row>
    <row r="95" spans="1:34" x14ac:dyDescent="0.2">
      <c r="A95" s="43">
        <v>45139</v>
      </c>
      <c r="B95" s="50">
        <v>4.8327137546468224</v>
      </c>
      <c r="C95" s="44">
        <v>3.997378768020976</v>
      </c>
      <c r="D95" s="44">
        <v>6</v>
      </c>
      <c r="E95" s="44">
        <v>5.8</v>
      </c>
      <c r="F95" s="44">
        <v>990.7</v>
      </c>
      <c r="G95" s="45">
        <v>50450</v>
      </c>
      <c r="H95" s="44">
        <v>0.57814992025517764</v>
      </c>
      <c r="I95" s="45">
        <v>15720</v>
      </c>
      <c r="J95" s="44">
        <v>3.1496062992125928</v>
      </c>
      <c r="K95" s="50">
        <v>4.5590881823635243</v>
      </c>
      <c r="L95" s="44">
        <v>0.86403287135601303</v>
      </c>
      <c r="M95" s="44">
        <v>1.9774011299435124</v>
      </c>
      <c r="N95" s="44">
        <v>1.5612161051766549</v>
      </c>
      <c r="O95" s="50">
        <v>81.39</v>
      </c>
      <c r="P95" s="51">
        <v>2.5137</v>
      </c>
      <c r="Q95" s="44">
        <v>1445.8333333333333</v>
      </c>
      <c r="R95" s="44">
        <v>0.66237124241808054</v>
      </c>
      <c r="S95" s="50">
        <v>7.2</v>
      </c>
      <c r="T95" s="50">
        <v>5.25</v>
      </c>
      <c r="U95" s="44">
        <v>8.3861460000000001</v>
      </c>
      <c r="V95" s="50">
        <v>3.4396845688827011</v>
      </c>
      <c r="W95" s="51" t="e">
        <v>#N/A</v>
      </c>
      <c r="X95" s="45">
        <v>1680</v>
      </c>
      <c r="Y95" s="45">
        <v>220</v>
      </c>
      <c r="Z95" s="51">
        <v>2716</v>
      </c>
      <c r="AA95" s="51">
        <v>522750</v>
      </c>
      <c r="AB95" s="51">
        <v>0.8680089485458613</v>
      </c>
      <c r="AC95" s="44">
        <v>39.333881741739937</v>
      </c>
      <c r="AD95" s="44">
        <v>8.7108489999999996</v>
      </c>
      <c r="AE95" s="45" t="e">
        <v>#N/A</v>
      </c>
      <c r="AF95" s="45" t="e">
        <v>#N/A</v>
      </c>
      <c r="AG95" s="45">
        <v>8</v>
      </c>
      <c r="AH95" s="159">
        <v>773.71515749000014</v>
      </c>
    </row>
    <row r="96" spans="1:34" x14ac:dyDescent="0.2">
      <c r="A96" s="43">
        <v>45170</v>
      </c>
      <c r="B96" s="50">
        <v>4.3990086741016121</v>
      </c>
      <c r="C96" s="44">
        <v>3.7982973149967236</v>
      </c>
      <c r="D96" s="44">
        <v>6</v>
      </c>
      <c r="E96" s="44">
        <v>5.8</v>
      </c>
      <c r="F96" s="44">
        <v>983.4</v>
      </c>
      <c r="G96" s="45">
        <v>49610</v>
      </c>
      <c r="H96" s="44">
        <v>3.6998327759197425</v>
      </c>
      <c r="I96" s="45">
        <v>15800</v>
      </c>
      <c r="J96" s="44">
        <v>8.2933516106922447</v>
      </c>
      <c r="K96" s="50">
        <v>5.7304038004750479</v>
      </c>
      <c r="L96" s="44">
        <v>2.8863615441908852</v>
      </c>
      <c r="M96" s="44">
        <v>2.7932960893854775</v>
      </c>
      <c r="N96" s="44">
        <v>1.7471433837080719</v>
      </c>
      <c r="O96" s="50">
        <v>89.43</v>
      </c>
      <c r="P96" s="51">
        <v>2.5160999999999998</v>
      </c>
      <c r="Q96" s="44">
        <v>1451.5916666666667</v>
      </c>
      <c r="R96" s="44">
        <v>0.40273808975215264</v>
      </c>
      <c r="S96" s="50">
        <v>7.2</v>
      </c>
      <c r="T96" s="50">
        <v>5.25</v>
      </c>
      <c r="U96" s="44">
        <v>8.4439130000000002</v>
      </c>
      <c r="V96" s="50">
        <v>3.4453105831881627</v>
      </c>
      <c r="W96" s="51" t="e">
        <v>#N/A</v>
      </c>
      <c r="X96" s="45">
        <v>2734</v>
      </c>
      <c r="Y96" s="45">
        <v>234</v>
      </c>
      <c r="Z96" s="51">
        <v>2430</v>
      </c>
      <c r="AA96" s="51">
        <v>548687</v>
      </c>
      <c r="AB96" s="51">
        <v>0.76151676590410533</v>
      </c>
      <c r="AC96" s="44">
        <v>39.528530636016448</v>
      </c>
      <c r="AD96" s="44">
        <v>9.1721869999999992</v>
      </c>
      <c r="AE96" s="45" t="e">
        <v>#N/A</v>
      </c>
      <c r="AF96" s="45" t="e">
        <v>#N/A</v>
      </c>
      <c r="AG96" s="45">
        <v>10</v>
      </c>
      <c r="AH96" s="159">
        <v>523.77549260000012</v>
      </c>
    </row>
    <row r="97" spans="1:34" x14ac:dyDescent="0.2">
      <c r="A97" s="43">
        <v>45200</v>
      </c>
      <c r="B97" s="50">
        <v>2.7607361963190247</v>
      </c>
      <c r="C97" s="44">
        <v>3.1209362808842567</v>
      </c>
      <c r="D97" s="44">
        <v>5.5</v>
      </c>
      <c r="E97" s="44">
        <v>5.6</v>
      </c>
      <c r="F97" s="44">
        <v>975.6</v>
      </c>
      <c r="G97" s="45">
        <v>50090</v>
      </c>
      <c r="H97" s="44">
        <v>6.665247018739362</v>
      </c>
      <c r="I97" s="45">
        <v>16090</v>
      </c>
      <c r="J97" s="44">
        <v>14.032600992204113</v>
      </c>
      <c r="K97" s="50">
        <v>2.8177282066333964</v>
      </c>
      <c r="L97" s="44">
        <v>2.5438650644912242</v>
      </c>
      <c r="M97" s="44">
        <v>2.1917808219177992</v>
      </c>
      <c r="N97" s="44">
        <v>1.5460550192349487</v>
      </c>
      <c r="O97" s="50">
        <v>85.64</v>
      </c>
      <c r="P97" s="51">
        <v>2.3439999999999999</v>
      </c>
      <c r="Q97" s="44">
        <v>1457.35</v>
      </c>
      <c r="R97" s="44">
        <v>0.62938731407478077</v>
      </c>
      <c r="S97" s="50">
        <v>7.2</v>
      </c>
      <c r="T97" s="50">
        <v>5.25</v>
      </c>
      <c r="U97" s="44">
        <v>8.4390040000000006</v>
      </c>
      <c r="V97" s="50">
        <v>3.52100965750734</v>
      </c>
      <c r="W97" s="51" t="e">
        <v>#N/A</v>
      </c>
      <c r="X97" s="45">
        <v>2137</v>
      </c>
      <c r="Y97" s="45">
        <v>212</v>
      </c>
      <c r="Z97" s="51">
        <v>2169</v>
      </c>
      <c r="AA97" s="51">
        <v>546085</v>
      </c>
      <c r="AB97" s="51">
        <v>0.80782122905027931</v>
      </c>
      <c r="AC97" s="44">
        <v>39.185402916554615</v>
      </c>
      <c r="AD97" s="44">
        <v>8.6753049999999998</v>
      </c>
      <c r="AE97" s="45" t="e">
        <v>#N/A</v>
      </c>
      <c r="AF97" s="45" t="e">
        <v>#N/A</v>
      </c>
      <c r="AG97" s="45">
        <v>12</v>
      </c>
      <c r="AH97" s="159">
        <v>460.49854625999996</v>
      </c>
    </row>
    <row r="98" spans="1:34" x14ac:dyDescent="0.2">
      <c r="A98" s="43">
        <v>45231</v>
      </c>
      <c r="B98" s="50">
        <v>2.9429797670140978</v>
      </c>
      <c r="C98" s="44">
        <v>3.1168831168831179</v>
      </c>
      <c r="D98" s="44">
        <v>5.4</v>
      </c>
      <c r="E98" s="44">
        <v>5.3</v>
      </c>
      <c r="F98" s="44">
        <v>965.2</v>
      </c>
      <c r="G98" s="45">
        <v>52290</v>
      </c>
      <c r="H98" s="44">
        <v>16.096802841918301</v>
      </c>
      <c r="I98" s="45">
        <v>16430</v>
      </c>
      <c r="J98" s="44">
        <v>19.144307469180568</v>
      </c>
      <c r="K98" s="50">
        <v>4.1739638061879747</v>
      </c>
      <c r="L98" s="44">
        <v>1.1901379746552143</v>
      </c>
      <c r="M98" s="44">
        <v>1.3550135501354976</v>
      </c>
      <c r="N98" s="44">
        <v>0.75675675675674903</v>
      </c>
      <c r="O98" s="50">
        <v>77.69</v>
      </c>
      <c r="P98" s="51">
        <v>2.5798000000000001</v>
      </c>
      <c r="Q98" s="44">
        <v>1463.1083333333333</v>
      </c>
      <c r="R98" s="44">
        <v>0.81239910711510266</v>
      </c>
      <c r="S98" s="50">
        <v>7.2</v>
      </c>
      <c r="T98" s="50">
        <v>5.25</v>
      </c>
      <c r="U98" s="44">
        <v>8.4703680000000006</v>
      </c>
      <c r="V98" s="50">
        <v>3.454143953774516</v>
      </c>
      <c r="W98" s="51" t="e">
        <v>#N/A</v>
      </c>
      <c r="X98" s="45">
        <v>1808</v>
      </c>
      <c r="Y98" s="45">
        <v>237</v>
      </c>
      <c r="Z98" s="51">
        <v>1783</v>
      </c>
      <c r="AA98" s="51">
        <v>539887</v>
      </c>
      <c r="AB98" s="51">
        <v>0.80062864840592729</v>
      </c>
      <c r="AC98" s="44">
        <v>35.772855099106039</v>
      </c>
      <c r="AD98" s="44">
        <v>8.7202450000000002</v>
      </c>
      <c r="AE98" s="45" t="e">
        <v>#N/A</v>
      </c>
      <c r="AF98" s="45" t="e">
        <v>#N/A</v>
      </c>
      <c r="AG98" s="45">
        <v>16</v>
      </c>
      <c r="AH98" s="159">
        <v>518.95537336999996</v>
      </c>
    </row>
    <row r="99" spans="1:34" x14ac:dyDescent="0.2">
      <c r="A99" s="43">
        <v>45261</v>
      </c>
      <c r="B99" s="50">
        <v>3.8817005545286332</v>
      </c>
      <c r="C99" s="44">
        <v>3.3964728935336419</v>
      </c>
      <c r="D99" s="44">
        <v>5.2</v>
      </c>
      <c r="E99" s="44">
        <v>5.3</v>
      </c>
      <c r="F99" s="44">
        <v>965</v>
      </c>
      <c r="G99" s="45">
        <v>53740</v>
      </c>
      <c r="H99" s="44">
        <v>21.887049217509635</v>
      </c>
      <c r="I99" s="45">
        <v>16790</v>
      </c>
      <c r="J99" s="44">
        <v>22.733918128654974</v>
      </c>
      <c r="K99" s="50">
        <v>4.6654929577464976</v>
      </c>
      <c r="L99" s="44">
        <v>1.2181404422320963</v>
      </c>
      <c r="M99" s="44">
        <v>-0.53908355795149188</v>
      </c>
      <c r="N99" s="44">
        <v>-0.66819945394452906</v>
      </c>
      <c r="O99" s="50">
        <v>71.900000000000006</v>
      </c>
      <c r="P99" s="51">
        <v>2.3090000000000002</v>
      </c>
      <c r="Q99" s="44">
        <v>1468.8666666666668</v>
      </c>
      <c r="R99" s="44">
        <v>0.97705298233310423</v>
      </c>
      <c r="S99" s="50">
        <v>7.2</v>
      </c>
      <c r="T99" s="50">
        <v>5.25</v>
      </c>
      <c r="U99" s="44">
        <v>8.5215219999999992</v>
      </c>
      <c r="V99" s="50">
        <v>3.4223074871020867</v>
      </c>
      <c r="W99" s="51" t="e">
        <v>#N/A</v>
      </c>
      <c r="X99" s="45">
        <v>1493</v>
      </c>
      <c r="Y99" s="45">
        <v>174</v>
      </c>
      <c r="Z99" s="51">
        <v>1363</v>
      </c>
      <c r="AA99" s="51">
        <v>537555</v>
      </c>
      <c r="AB99" s="51">
        <v>1.0921474358974359</v>
      </c>
      <c r="AC99" s="44">
        <v>32.501192843376245</v>
      </c>
      <c r="AD99" s="44">
        <v>8.7132919999999991</v>
      </c>
      <c r="AE99" s="45" t="e">
        <v>#N/A</v>
      </c>
      <c r="AF99" s="45" t="e">
        <v>#N/A</v>
      </c>
      <c r="AG99" s="45">
        <v>12</v>
      </c>
      <c r="AH99" s="159">
        <v>442.60402919000001</v>
      </c>
    </row>
    <row r="100" spans="1:34" x14ac:dyDescent="0.2">
      <c r="A100" s="43">
        <v>45292</v>
      </c>
      <c r="B100" s="50">
        <v>4.1358024691357853</v>
      </c>
      <c r="C100" s="44">
        <v>2.8589993502274202</v>
      </c>
      <c r="D100" s="44">
        <v>5.7</v>
      </c>
      <c r="E100" s="44">
        <v>5.6</v>
      </c>
      <c r="F100" s="44">
        <v>968.5</v>
      </c>
      <c r="G100" s="45">
        <v>55230</v>
      </c>
      <c r="H100" s="44">
        <v>31.37488106565176</v>
      </c>
      <c r="I100" s="45">
        <v>17350</v>
      </c>
      <c r="J100" s="44">
        <v>32.341723874904659</v>
      </c>
      <c r="K100" s="50">
        <v>4.1128084606345539</v>
      </c>
      <c r="L100" s="44">
        <v>2.0583978612928044</v>
      </c>
      <c r="M100" s="44">
        <v>0.27173913043478937</v>
      </c>
      <c r="N100" s="44">
        <v>0.17459624618070269</v>
      </c>
      <c r="O100" s="50">
        <v>74.150000000000006</v>
      </c>
      <c r="P100" s="51">
        <v>2.9460000000000002</v>
      </c>
      <c r="Q100" s="44">
        <v>1474.625</v>
      </c>
      <c r="R100" s="44">
        <v>0.67137421753762361</v>
      </c>
      <c r="S100" s="50">
        <v>7.2</v>
      </c>
      <c r="T100" s="50">
        <v>5.25</v>
      </c>
      <c r="U100" s="44">
        <v>8.5045809999999999</v>
      </c>
      <c r="V100" s="50">
        <v>3.4589047518442482</v>
      </c>
      <c r="W100" s="51" t="e">
        <v>#N/A</v>
      </c>
      <c r="X100" s="45">
        <v>1951</v>
      </c>
      <c r="Y100" s="45">
        <v>192</v>
      </c>
      <c r="Z100" s="51">
        <v>1649</v>
      </c>
      <c r="AA100" s="51">
        <v>569389</v>
      </c>
      <c r="AB100" s="51">
        <v>0.77164248947122127</v>
      </c>
      <c r="AC100" s="44">
        <v>34.541273173054449</v>
      </c>
      <c r="AD100" s="44">
        <v>8.3439110000000003</v>
      </c>
      <c r="AE100" s="45" t="e">
        <v>#N/A</v>
      </c>
      <c r="AF100" s="45" t="e">
        <v>#N/A</v>
      </c>
      <c r="AG100" s="45">
        <v>17</v>
      </c>
      <c r="AH100" s="159">
        <v>458.67333448999995</v>
      </c>
    </row>
    <row r="101" spans="1:34" x14ac:dyDescent="0.2">
      <c r="A101" s="43">
        <v>45323</v>
      </c>
      <c r="B101" s="50">
        <v>5.139318885448918</v>
      </c>
      <c r="C101" s="44">
        <v>2.7831715210355989</v>
      </c>
      <c r="D101" s="44">
        <v>6.3</v>
      </c>
      <c r="E101" s="44">
        <v>5.8</v>
      </c>
      <c r="F101" s="44">
        <v>963.6</v>
      </c>
      <c r="G101" s="45">
        <v>54140</v>
      </c>
      <c r="H101" s="44">
        <v>31.375879640863857</v>
      </c>
      <c r="I101" s="45">
        <v>17020</v>
      </c>
      <c r="J101" s="44">
        <v>30.92307692307692</v>
      </c>
      <c r="K101" s="50">
        <v>3.6673404562517886</v>
      </c>
      <c r="L101" s="44">
        <v>0.60867770717518699</v>
      </c>
      <c r="M101" s="44">
        <v>1.3698630136986356</v>
      </c>
      <c r="N101" s="44">
        <v>1.3913427561837333</v>
      </c>
      <c r="O101" s="50">
        <v>77.25</v>
      </c>
      <c r="P101" s="51">
        <v>2.0139999999999998</v>
      </c>
      <c r="Q101" s="44">
        <v>1480.3833333333332</v>
      </c>
      <c r="R101" s="44">
        <v>0.8578222971959093</v>
      </c>
      <c r="S101" s="50">
        <v>7.2</v>
      </c>
      <c r="T101" s="50">
        <v>5.25</v>
      </c>
      <c r="U101" s="44">
        <v>8.3943290000000008</v>
      </c>
      <c r="V101" s="50">
        <v>3.354777026535817</v>
      </c>
      <c r="W101" s="51" t="e">
        <v>#N/A</v>
      </c>
      <c r="X101" s="45">
        <v>1674</v>
      </c>
      <c r="Y101" s="45">
        <v>203</v>
      </c>
      <c r="Z101" s="51">
        <v>2132</v>
      </c>
      <c r="AA101" s="51">
        <v>583107</v>
      </c>
      <c r="AB101" s="51">
        <v>0.78642567318332723</v>
      </c>
      <c r="AC101" s="44">
        <v>37.628977647654295</v>
      </c>
      <c r="AD101" s="44">
        <v>8.7803050000000002</v>
      </c>
      <c r="AE101" s="45" t="e">
        <v>#N/A</v>
      </c>
      <c r="AF101" s="45" t="e">
        <v>#N/A</v>
      </c>
      <c r="AG101" s="45">
        <v>21</v>
      </c>
      <c r="AH101" s="159">
        <v>660.07945256999994</v>
      </c>
    </row>
    <row r="102" spans="1:34" x14ac:dyDescent="0.2">
      <c r="A102" s="43">
        <v>45352</v>
      </c>
      <c r="B102" s="50">
        <v>4.2305334150827711</v>
      </c>
      <c r="C102" s="44">
        <v>2.8976175144880933</v>
      </c>
      <c r="D102" s="44">
        <v>7</v>
      </c>
      <c r="E102" s="44">
        <v>6.2</v>
      </c>
      <c r="F102" s="44">
        <v>971.2</v>
      </c>
      <c r="G102" s="45">
        <v>53340</v>
      </c>
      <c r="H102" s="44">
        <v>30.767344937484676</v>
      </c>
      <c r="I102" s="45">
        <v>16890</v>
      </c>
      <c r="J102" s="44">
        <v>30.023094688221708</v>
      </c>
      <c r="K102" s="50">
        <v>4.5836959675079836</v>
      </c>
      <c r="L102" s="44">
        <v>1.115877393326814</v>
      </c>
      <c r="M102" s="44">
        <v>3.8674033149171283</v>
      </c>
      <c r="N102" s="44">
        <v>3.8567698619917934</v>
      </c>
      <c r="O102" s="50">
        <v>81.28</v>
      </c>
      <c r="P102" s="51">
        <v>1.7601</v>
      </c>
      <c r="Q102" s="44">
        <v>1486.1416666666667</v>
      </c>
      <c r="R102" s="44">
        <v>0.66720440039889084</v>
      </c>
      <c r="S102" s="50">
        <v>7.2</v>
      </c>
      <c r="T102" s="50">
        <v>5.25</v>
      </c>
      <c r="U102" s="44">
        <v>8.4149790000000007</v>
      </c>
      <c r="V102" s="50">
        <v>3.417672341293887</v>
      </c>
      <c r="W102" s="51" t="e">
        <v>#N/A</v>
      </c>
      <c r="X102" s="45">
        <v>1760</v>
      </c>
      <c r="Y102" s="45">
        <v>224</v>
      </c>
      <c r="Z102" s="51">
        <v>2658</v>
      </c>
      <c r="AA102" s="51">
        <v>596206</v>
      </c>
      <c r="AB102" s="51">
        <v>0.83769303498266623</v>
      </c>
      <c r="AC102" s="44">
        <v>34.388368560020069</v>
      </c>
      <c r="AD102" s="44">
        <v>8.3841059999999992</v>
      </c>
      <c r="AE102" s="45" t="e">
        <v>#N/A</v>
      </c>
      <c r="AF102" s="45" t="e">
        <v>#N/A</v>
      </c>
      <c r="AG102" s="45">
        <v>15</v>
      </c>
      <c r="AH102" s="159">
        <v>811.40093365999996</v>
      </c>
    </row>
    <row r="103" spans="1:34" x14ac:dyDescent="0.2">
      <c r="A103" s="43">
        <v>45383</v>
      </c>
      <c r="B103" s="50">
        <v>3.5628019323671545</v>
      </c>
      <c r="C103" s="44">
        <v>2.6854219948849067</v>
      </c>
      <c r="D103" s="44">
        <v>7.9</v>
      </c>
      <c r="E103" s="44">
        <v>6.2</v>
      </c>
      <c r="F103" s="44">
        <v>977.3</v>
      </c>
      <c r="G103" s="45">
        <v>50900</v>
      </c>
      <c r="H103" s="44">
        <v>23.603691112190383</v>
      </c>
      <c r="I103" s="45">
        <v>16500</v>
      </c>
      <c r="J103" s="44">
        <v>24.716553287981856</v>
      </c>
      <c r="K103" s="50">
        <v>4.4844330191373905</v>
      </c>
      <c r="L103" s="44">
        <v>2.0225246719207668</v>
      </c>
      <c r="M103" s="44">
        <v>4.9586776859504189</v>
      </c>
      <c r="N103" s="44">
        <v>5.1348547717842363</v>
      </c>
      <c r="O103" s="50">
        <v>85.35</v>
      </c>
      <c r="P103" s="51">
        <v>1.5331999999999999</v>
      </c>
      <c r="Q103" s="44">
        <v>1491.9</v>
      </c>
      <c r="R103" s="44">
        <v>1.2091357529686375</v>
      </c>
      <c r="S103" s="50">
        <v>7.2</v>
      </c>
      <c r="T103" s="50">
        <v>5.25</v>
      </c>
      <c r="U103" s="44">
        <v>8.6844280000000005</v>
      </c>
      <c r="V103" s="50">
        <v>3.5218971631858564</v>
      </c>
      <c r="W103" s="51" t="e">
        <v>#N/A</v>
      </c>
      <c r="X103" s="45">
        <v>1831</v>
      </c>
      <c r="Y103" s="45">
        <v>266</v>
      </c>
      <c r="Z103" s="51">
        <v>2876</v>
      </c>
      <c r="AA103" s="51">
        <v>608535</v>
      </c>
      <c r="AB103" s="51">
        <v>0.82383271268977365</v>
      </c>
      <c r="AC103" s="44">
        <v>38.561856229541604</v>
      </c>
      <c r="AD103" s="44">
        <v>8.5502690000000001</v>
      </c>
      <c r="AE103" s="45" t="e">
        <v>#N/A</v>
      </c>
      <c r="AF103" s="45" t="e">
        <v>#N/A</v>
      </c>
      <c r="AG103" s="45">
        <v>17</v>
      </c>
      <c r="AH103" s="159">
        <v>1284.3708531400002</v>
      </c>
    </row>
    <row r="104" spans="1:34" x14ac:dyDescent="0.2">
      <c r="A104" s="43">
        <v>45413</v>
      </c>
      <c r="B104" s="50">
        <v>3.616636528028927</v>
      </c>
      <c r="C104" s="44">
        <v>2.866242038216571</v>
      </c>
      <c r="D104" s="44">
        <v>8</v>
      </c>
      <c r="E104" s="44">
        <v>6.3</v>
      </c>
      <c r="F104" s="44">
        <v>990.8</v>
      </c>
      <c r="G104" s="45">
        <v>50280</v>
      </c>
      <c r="H104" s="44">
        <v>20.459990416866326</v>
      </c>
      <c r="I104" s="45">
        <v>16550</v>
      </c>
      <c r="J104" s="44">
        <v>21.780721118469472</v>
      </c>
      <c r="K104" s="50">
        <v>5.3133121570892117</v>
      </c>
      <c r="L104" s="44">
        <v>2.0619226357051046</v>
      </c>
      <c r="M104" s="44">
        <v>7.2022160664819923</v>
      </c>
      <c r="N104" s="44">
        <v>7.1243235228704904</v>
      </c>
      <c r="O104" s="50">
        <v>80.02</v>
      </c>
      <c r="P104" s="51">
        <v>1.2884</v>
      </c>
      <c r="Q104" s="44">
        <v>1499.8873313072595</v>
      </c>
      <c r="R104" s="44">
        <v>1.1458180227947867</v>
      </c>
      <c r="S104" s="50">
        <v>7.2</v>
      </c>
      <c r="T104" s="50">
        <v>5.25</v>
      </c>
      <c r="U104" s="44">
        <v>8.4928209999999993</v>
      </c>
      <c r="V104" s="50">
        <v>3.5373025164543495</v>
      </c>
      <c r="W104" s="51" t="e">
        <v>#N/A</v>
      </c>
      <c r="X104" s="45">
        <v>1996</v>
      </c>
      <c r="Y104" s="45">
        <v>218</v>
      </c>
      <c r="Z104" s="51">
        <v>3090</v>
      </c>
      <c r="AA104" s="51">
        <v>612804</v>
      </c>
      <c r="AB104" s="51">
        <v>0.71247406041042194</v>
      </c>
      <c r="AC104" s="44">
        <v>36.65262523587613</v>
      </c>
      <c r="AD104" s="44">
        <v>8.6453059999999997</v>
      </c>
      <c r="AE104" s="45" t="e">
        <v>#N/A</v>
      </c>
      <c r="AF104" s="45" t="e">
        <v>#N/A</v>
      </c>
      <c r="AG104" s="45">
        <v>12</v>
      </c>
      <c r="AH104" s="159">
        <v>506.74454362000006</v>
      </c>
    </row>
    <row r="105" spans="1:34" x14ac:dyDescent="0.2">
      <c r="A105" s="43">
        <v>45444</v>
      </c>
      <c r="B105" s="50">
        <v>3.6122817579771205</v>
      </c>
      <c r="C105" s="44">
        <v>2.6717557251908497</v>
      </c>
      <c r="D105" s="44">
        <v>8.1</v>
      </c>
      <c r="E105" s="44">
        <v>6.2</v>
      </c>
      <c r="F105" s="44">
        <v>997</v>
      </c>
      <c r="G105" s="45">
        <v>49410</v>
      </c>
      <c r="H105" s="44">
        <v>12.988794877658361</v>
      </c>
      <c r="I105" s="45">
        <v>16520</v>
      </c>
      <c r="J105" s="44">
        <v>16.420014094432702</v>
      </c>
      <c r="K105" s="50">
        <v>4.5218894009216637</v>
      </c>
      <c r="L105" s="44">
        <v>3.1734320608271416</v>
      </c>
      <c r="M105" s="44">
        <v>8.05555555555555</v>
      </c>
      <c r="N105" s="44">
        <v>7.3478421246772285</v>
      </c>
      <c r="O105" s="50">
        <v>79.77</v>
      </c>
      <c r="P105" s="51">
        <v>1.0528999999999999</v>
      </c>
      <c r="Q105" s="44">
        <v>1506.127159821694</v>
      </c>
      <c r="R105" s="44">
        <v>1.2483238183146339</v>
      </c>
      <c r="S105" s="50">
        <v>6.95</v>
      </c>
      <c r="T105" s="50">
        <v>5</v>
      </c>
      <c r="U105" s="44">
        <v>8.4854590000000005</v>
      </c>
      <c r="V105" s="50">
        <v>3.5664653400243491</v>
      </c>
      <c r="W105" s="51" t="e">
        <v>#N/A</v>
      </c>
      <c r="X105" s="45">
        <v>1966</v>
      </c>
      <c r="Y105" s="45">
        <v>184</v>
      </c>
      <c r="Z105" s="51">
        <v>2737</v>
      </c>
      <c r="AA105" s="51">
        <v>623182</v>
      </c>
      <c r="AB105" s="51">
        <v>0.7206424433912586</v>
      </c>
      <c r="AC105" s="44">
        <v>34.874232478436248</v>
      </c>
      <c r="AD105" s="44">
        <v>8.3569770000000005</v>
      </c>
      <c r="AE105" s="45" t="e">
        <v>#N/A</v>
      </c>
      <c r="AF105" s="45" t="e">
        <v>#N/A</v>
      </c>
      <c r="AG105" s="45">
        <v>10</v>
      </c>
      <c r="AH105" s="159">
        <v>670.40399961000003</v>
      </c>
    </row>
    <row r="106" spans="1:34" x14ac:dyDescent="0.2">
      <c r="A106" s="43">
        <v>45474</v>
      </c>
      <c r="B106" s="50">
        <v>2.9114676173499499</v>
      </c>
      <c r="C106" s="44">
        <v>2.5300442757748343</v>
      </c>
      <c r="D106" s="44">
        <v>7.3</v>
      </c>
      <c r="E106" s="44">
        <v>6.4</v>
      </c>
      <c r="F106" s="44">
        <v>999.3</v>
      </c>
      <c r="G106" s="45" t="e">
        <v>#N/A</v>
      </c>
      <c r="H106" s="44" t="e">
        <v>#N/A</v>
      </c>
      <c r="I106" s="45" t="e">
        <v>#N/A</v>
      </c>
      <c r="J106" s="44" t="e">
        <v>#N/A</v>
      </c>
      <c r="K106" s="50">
        <v>4.2338709677419262</v>
      </c>
      <c r="L106" s="44" t="e">
        <v>#N/A</v>
      </c>
      <c r="M106" s="44">
        <v>8.9635854341736589</v>
      </c>
      <c r="N106" s="44">
        <v>8.4595959595959549</v>
      </c>
      <c r="O106" s="50">
        <v>81.8</v>
      </c>
      <c r="P106" s="51">
        <v>0.9052</v>
      </c>
      <c r="Q106" s="44">
        <v>1513.1061619597908</v>
      </c>
      <c r="R106" s="44" t="e">
        <v>#N/A</v>
      </c>
      <c r="S106" s="50">
        <v>6.7</v>
      </c>
      <c r="T106" s="50">
        <v>4.75</v>
      </c>
      <c r="U106" s="44" t="e">
        <v>#N/A</v>
      </c>
      <c r="V106" s="50" t="e">
        <v>#N/A</v>
      </c>
      <c r="W106" s="51" t="e">
        <v>#N/A</v>
      </c>
      <c r="X106" s="45">
        <v>2471</v>
      </c>
      <c r="Y106" s="45">
        <v>252</v>
      </c>
      <c r="Z106" s="51">
        <v>2376</v>
      </c>
      <c r="AA106" s="51">
        <v>606589</v>
      </c>
      <c r="AB106" s="51">
        <v>0.65945045795170687</v>
      </c>
      <c r="AC106" s="44">
        <v>33.583319162975329</v>
      </c>
      <c r="AD106" s="44">
        <v>8.6459569999999992</v>
      </c>
      <c r="AE106" s="45" t="e">
        <v>#N/A</v>
      </c>
      <c r="AF106" s="45" t="e">
        <v>#N/A</v>
      </c>
      <c r="AG106" s="45">
        <v>9</v>
      </c>
      <c r="AH106" s="159">
        <v>581.25566774999993</v>
      </c>
    </row>
    <row r="107" spans="1:34" x14ac:dyDescent="0.2">
      <c r="A107" s="43">
        <v>45505</v>
      </c>
      <c r="B107" s="50">
        <v>2.3049645390071039</v>
      </c>
      <c r="C107" s="44">
        <v>1.953371140516702</v>
      </c>
      <c r="D107" s="44">
        <v>7.4</v>
      </c>
      <c r="E107" s="44">
        <v>6.8</v>
      </c>
      <c r="F107" s="44">
        <v>1007</v>
      </c>
      <c r="G107" s="45" t="e">
        <v>#N/A</v>
      </c>
      <c r="H107" s="44" t="e">
        <v>#N/A</v>
      </c>
      <c r="I107" s="45" t="e">
        <v>#N/A</v>
      </c>
      <c r="J107" s="44" t="e">
        <v>#N/A</v>
      </c>
      <c r="K107" s="50">
        <v>4.4463568559953925</v>
      </c>
      <c r="L107" s="44" t="e">
        <v>#N/A</v>
      </c>
      <c r="M107" s="44">
        <v>7.756232686980602</v>
      </c>
      <c r="N107" s="44">
        <v>7.5610473668726197</v>
      </c>
      <c r="O107" s="50">
        <v>76.680000000000007</v>
      </c>
      <c r="P107" s="51">
        <v>0.79920000000000002</v>
      </c>
      <c r="Q107" s="44">
        <v>1518.4619302860726</v>
      </c>
      <c r="R107" s="44" t="e">
        <v>#N/A</v>
      </c>
      <c r="S107" s="50">
        <v>6.7</v>
      </c>
      <c r="T107" s="50">
        <v>4.75</v>
      </c>
      <c r="U107" s="44" t="e">
        <v>#N/A</v>
      </c>
      <c r="V107" s="50" t="e">
        <v>#N/A</v>
      </c>
      <c r="W107" s="51" t="e">
        <v>#N/A</v>
      </c>
      <c r="X107" s="45">
        <v>1675</v>
      </c>
      <c r="Y107" s="45" t="e">
        <v>#N/A</v>
      </c>
      <c r="Z107" s="51">
        <v>2186</v>
      </c>
      <c r="AA107" s="51">
        <v>609058</v>
      </c>
      <c r="AB107" s="51">
        <v>0.61821266968325794</v>
      </c>
      <c r="AC107" s="44" t="e">
        <v>#N/A</v>
      </c>
      <c r="AD107" s="44" t="e">
        <v>#N/A</v>
      </c>
      <c r="AE107" s="45" t="e">
        <v>#N/A</v>
      </c>
      <c r="AF107" s="45" t="e">
        <v>#N/A</v>
      </c>
      <c r="AG107" s="45" t="e">
        <v>#N/A</v>
      </c>
      <c r="AH107" s="159" t="e">
        <v>#N/A</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Uy, Mark angelo</cp:lastModifiedBy>
  <dcterms:created xsi:type="dcterms:W3CDTF">2018-05-03T16:31:57Z</dcterms:created>
  <dcterms:modified xsi:type="dcterms:W3CDTF">2024-09-17T21:48:18Z</dcterms:modified>
</cp:coreProperties>
</file>